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TOTIPI SYSTEM LAB\PROT-STEVAL-CTM008V1-sensing board-Gennaro Macina\BOM\"/>
    </mc:Choice>
  </mc:AlternateContent>
  <workbookProtection lockStructure="1"/>
  <bookViews>
    <workbookView xWindow="0" yWindow="0" windowWidth="24588" windowHeight="10668"/>
  </bookViews>
  <sheets>
    <sheet name="DESIGN" sheetId="1" r:id="rId1"/>
    <sheet name="TECH-DOC" sheetId="5" r:id="rId2"/>
    <sheet name="Classified as UnClassified" sheetId="3" state="hidden" r:id="rId3"/>
    <sheet name="xl_DCF_History" sheetId="2" state="veryHidden" r:id="rId4"/>
  </sheets>
  <definedNames>
    <definedName name="_xlnm._FilterDatabase" localSheetId="0" hidden="1">DESIGN!$A$6:$P$105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5" l="1"/>
  <c r="D13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J9" i="5"/>
  <c r="I9" i="5" s="1"/>
  <c r="H9" i="5" s="1"/>
  <c r="M9" i="5"/>
  <c r="L9" i="5" s="1"/>
  <c r="K9" i="5" s="1"/>
  <c r="P9" i="5"/>
  <c r="O9" i="5" s="1"/>
  <c r="N9" i="5" s="1"/>
  <c r="S9" i="5"/>
  <c r="R9" i="5" s="1"/>
  <c r="Q9" i="5" s="1"/>
  <c r="D9" i="5" s="1"/>
  <c r="J10" i="5"/>
  <c r="I10" i="5" s="1"/>
  <c r="H10" i="5" s="1"/>
  <c r="M10" i="5"/>
  <c r="L10" i="5" s="1"/>
  <c r="K10" i="5" s="1"/>
  <c r="P10" i="5"/>
  <c r="O10" i="5" s="1"/>
  <c r="N10" i="5" s="1"/>
  <c r="S10" i="5"/>
  <c r="R10" i="5" s="1"/>
  <c r="Q10" i="5" s="1"/>
  <c r="J11" i="5"/>
  <c r="I11" i="5" s="1"/>
  <c r="H11" i="5" s="1"/>
  <c r="D11" i="5" s="1"/>
  <c r="M11" i="5"/>
  <c r="L11" i="5" s="1"/>
  <c r="K11" i="5" s="1"/>
  <c r="O11" i="5"/>
  <c r="N11" i="5" s="1"/>
  <c r="P11" i="5"/>
  <c r="S11" i="5"/>
  <c r="R11" i="5" s="1"/>
  <c r="Q11" i="5" s="1"/>
  <c r="I12" i="5"/>
  <c r="H12" i="5" s="1"/>
  <c r="J12" i="5"/>
  <c r="M12" i="5"/>
  <c r="L12" i="5" s="1"/>
  <c r="K12" i="5" s="1"/>
  <c r="P12" i="5"/>
  <c r="O12" i="5" s="1"/>
  <c r="N12" i="5" s="1"/>
  <c r="S12" i="5"/>
  <c r="R12" i="5" s="1"/>
  <c r="Q12" i="5" s="1"/>
  <c r="J13" i="5"/>
  <c r="I13" i="5" s="1"/>
  <c r="H13" i="5" s="1"/>
  <c r="M13" i="5"/>
  <c r="L13" i="5" s="1"/>
  <c r="K13" i="5" s="1"/>
  <c r="O13" i="5"/>
  <c r="N13" i="5" s="1"/>
  <c r="P13" i="5"/>
  <c r="S13" i="5"/>
  <c r="R13" i="5" s="1"/>
  <c r="Q13" i="5" s="1"/>
  <c r="J14" i="5"/>
  <c r="I14" i="5" s="1"/>
  <c r="H14" i="5" s="1"/>
  <c r="M14" i="5"/>
  <c r="L14" i="5" s="1"/>
  <c r="K14" i="5" s="1"/>
  <c r="P14" i="5"/>
  <c r="O14" i="5" s="1"/>
  <c r="N14" i="5" s="1"/>
  <c r="S14" i="5"/>
  <c r="R14" i="5" s="1"/>
  <c r="Q14" i="5" s="1"/>
  <c r="J15" i="5"/>
  <c r="I15" i="5" s="1"/>
  <c r="H15" i="5" s="1"/>
  <c r="M15" i="5"/>
  <c r="L15" i="5" s="1"/>
  <c r="K15" i="5" s="1"/>
  <c r="P15" i="5"/>
  <c r="O15" i="5" s="1"/>
  <c r="N15" i="5" s="1"/>
  <c r="S15" i="5"/>
  <c r="R15" i="5" s="1"/>
  <c r="Q15" i="5" s="1"/>
  <c r="I16" i="5"/>
  <c r="H16" i="5" s="1"/>
  <c r="J16" i="5"/>
  <c r="M16" i="5"/>
  <c r="L16" i="5" s="1"/>
  <c r="K16" i="5" s="1"/>
  <c r="P16" i="5"/>
  <c r="O16" i="5" s="1"/>
  <c r="N16" i="5" s="1"/>
  <c r="S16" i="5"/>
  <c r="R16" i="5" s="1"/>
  <c r="Q16" i="5" s="1"/>
  <c r="J17" i="5"/>
  <c r="I17" i="5" s="1"/>
  <c r="H17" i="5" s="1"/>
  <c r="M17" i="5"/>
  <c r="L17" i="5" s="1"/>
  <c r="K17" i="5" s="1"/>
  <c r="P17" i="5"/>
  <c r="O17" i="5" s="1"/>
  <c r="N17" i="5" s="1"/>
  <c r="S17" i="5"/>
  <c r="R17" i="5" s="1"/>
  <c r="Q17" i="5" s="1"/>
  <c r="I18" i="5"/>
  <c r="H18" i="5" s="1"/>
  <c r="J18" i="5"/>
  <c r="M18" i="5"/>
  <c r="L18" i="5" s="1"/>
  <c r="K18" i="5" s="1"/>
  <c r="O18" i="5"/>
  <c r="N18" i="5" s="1"/>
  <c r="P18" i="5"/>
  <c r="S18" i="5"/>
  <c r="R18" i="5" s="1"/>
  <c r="Q18" i="5" s="1"/>
  <c r="J19" i="5"/>
  <c r="I19" i="5" s="1"/>
  <c r="H19" i="5" s="1"/>
  <c r="K19" i="5"/>
  <c r="M19" i="5"/>
  <c r="L19" i="5" s="1"/>
  <c r="P19" i="5"/>
  <c r="O19" i="5" s="1"/>
  <c r="N19" i="5" s="1"/>
  <c r="Q19" i="5"/>
  <c r="S19" i="5"/>
  <c r="R19" i="5" s="1"/>
  <c r="J20" i="5"/>
  <c r="I20" i="5" s="1"/>
  <c r="H20" i="5" s="1"/>
  <c r="M20" i="5"/>
  <c r="L20" i="5" s="1"/>
  <c r="K20" i="5" s="1"/>
  <c r="O20" i="5"/>
  <c r="N20" i="5" s="1"/>
  <c r="P20" i="5"/>
  <c r="S20" i="5"/>
  <c r="R20" i="5" s="1"/>
  <c r="Q20" i="5" s="1"/>
  <c r="J21" i="5"/>
  <c r="I21" i="5" s="1"/>
  <c r="H21" i="5" s="1"/>
  <c r="M21" i="5"/>
  <c r="L21" i="5" s="1"/>
  <c r="K21" i="5" s="1"/>
  <c r="P21" i="5"/>
  <c r="O21" i="5" s="1"/>
  <c r="N21" i="5" s="1"/>
  <c r="S21" i="5"/>
  <c r="R21" i="5" s="1"/>
  <c r="Q21" i="5" s="1"/>
  <c r="J22" i="5"/>
  <c r="I22" i="5" s="1"/>
  <c r="H22" i="5" s="1"/>
  <c r="M22" i="5"/>
  <c r="L22" i="5" s="1"/>
  <c r="K22" i="5" s="1"/>
  <c r="P22" i="5"/>
  <c r="O22" i="5" s="1"/>
  <c r="N22" i="5" s="1"/>
  <c r="R22" i="5"/>
  <c r="Q22" i="5" s="1"/>
  <c r="S22" i="5"/>
  <c r="J23" i="5"/>
  <c r="I23" i="5" s="1"/>
  <c r="H23" i="5" s="1"/>
  <c r="M23" i="5"/>
  <c r="L23" i="5" s="1"/>
  <c r="K23" i="5" s="1"/>
  <c r="O23" i="5"/>
  <c r="N23" i="5" s="1"/>
  <c r="P23" i="5"/>
  <c r="S23" i="5"/>
  <c r="R23" i="5" s="1"/>
  <c r="Q23" i="5" s="1"/>
  <c r="J24" i="5"/>
  <c r="I24" i="5" s="1"/>
  <c r="H24" i="5" s="1"/>
  <c r="M24" i="5"/>
  <c r="L24" i="5" s="1"/>
  <c r="K24" i="5" s="1"/>
  <c r="P24" i="5"/>
  <c r="O24" i="5" s="1"/>
  <c r="N24" i="5" s="1"/>
  <c r="S24" i="5"/>
  <c r="R24" i="5" s="1"/>
  <c r="Q24" i="5" s="1"/>
  <c r="J25" i="5"/>
  <c r="I25" i="5" s="1"/>
  <c r="H25" i="5" s="1"/>
  <c r="M25" i="5"/>
  <c r="L25" i="5" s="1"/>
  <c r="K25" i="5" s="1"/>
  <c r="O25" i="5"/>
  <c r="N25" i="5" s="1"/>
  <c r="P25" i="5"/>
  <c r="S25" i="5"/>
  <c r="R25" i="5" s="1"/>
  <c r="Q25" i="5" s="1"/>
  <c r="J26" i="5"/>
  <c r="I26" i="5" s="1"/>
  <c r="H26" i="5" s="1"/>
  <c r="M26" i="5"/>
  <c r="L26" i="5" s="1"/>
  <c r="K26" i="5" s="1"/>
  <c r="P26" i="5"/>
  <c r="O26" i="5" s="1"/>
  <c r="N26" i="5" s="1"/>
  <c r="S26" i="5"/>
  <c r="R26" i="5" s="1"/>
  <c r="Q26" i="5" s="1"/>
  <c r="J27" i="5"/>
  <c r="I27" i="5" s="1"/>
  <c r="H27" i="5" s="1"/>
  <c r="M27" i="5"/>
  <c r="L27" i="5" s="1"/>
  <c r="K27" i="5" s="1"/>
  <c r="O27" i="5"/>
  <c r="N27" i="5" s="1"/>
  <c r="P27" i="5"/>
  <c r="S27" i="5"/>
  <c r="R27" i="5" s="1"/>
  <c r="Q27" i="5" s="1"/>
  <c r="J28" i="5"/>
  <c r="I28" i="5" s="1"/>
  <c r="H28" i="5" s="1"/>
  <c r="M28" i="5"/>
  <c r="L28" i="5" s="1"/>
  <c r="K28" i="5" s="1"/>
  <c r="P28" i="5"/>
  <c r="O28" i="5" s="1"/>
  <c r="N28" i="5" s="1"/>
  <c r="R28" i="5"/>
  <c r="Q28" i="5" s="1"/>
  <c r="S28" i="5"/>
  <c r="J29" i="5"/>
  <c r="I29" i="5" s="1"/>
  <c r="H29" i="5" s="1"/>
  <c r="M29" i="5"/>
  <c r="L29" i="5" s="1"/>
  <c r="K29" i="5" s="1"/>
  <c r="P29" i="5"/>
  <c r="O29" i="5" s="1"/>
  <c r="N29" i="5" s="1"/>
  <c r="S29" i="5"/>
  <c r="R29" i="5" s="1"/>
  <c r="Q29" i="5" s="1"/>
  <c r="J30" i="5"/>
  <c r="I30" i="5" s="1"/>
  <c r="H30" i="5" s="1"/>
  <c r="M30" i="5"/>
  <c r="L30" i="5" s="1"/>
  <c r="K30" i="5" s="1"/>
  <c r="O30" i="5"/>
  <c r="N30" i="5" s="1"/>
  <c r="P30" i="5"/>
  <c r="S30" i="5"/>
  <c r="R30" i="5" s="1"/>
  <c r="Q30" i="5" s="1"/>
  <c r="J31" i="5"/>
  <c r="I31" i="5" s="1"/>
  <c r="H31" i="5" s="1"/>
  <c r="M31" i="5"/>
  <c r="L31" i="5" s="1"/>
  <c r="K31" i="5" s="1"/>
  <c r="P31" i="5"/>
  <c r="O31" i="5" s="1"/>
  <c r="N31" i="5" s="1"/>
  <c r="S31" i="5"/>
  <c r="R31" i="5" s="1"/>
  <c r="Q31" i="5" s="1"/>
  <c r="J32" i="5"/>
  <c r="I32" i="5" s="1"/>
  <c r="H32" i="5" s="1"/>
  <c r="M32" i="5"/>
  <c r="L32" i="5" s="1"/>
  <c r="K32" i="5" s="1"/>
  <c r="P32" i="5"/>
  <c r="O32" i="5" s="1"/>
  <c r="N32" i="5" s="1"/>
  <c r="S32" i="5"/>
  <c r="R32" i="5" s="1"/>
  <c r="Q32" i="5" s="1"/>
  <c r="J33" i="5"/>
  <c r="I33" i="5" s="1"/>
  <c r="H33" i="5" s="1"/>
  <c r="M33" i="5"/>
  <c r="L33" i="5" s="1"/>
  <c r="K33" i="5" s="1"/>
  <c r="P33" i="5"/>
  <c r="O33" i="5" s="1"/>
  <c r="N33" i="5" s="1"/>
  <c r="S33" i="5"/>
  <c r="R33" i="5" s="1"/>
  <c r="Q33" i="5" s="1"/>
  <c r="I34" i="5"/>
  <c r="H34" i="5" s="1"/>
  <c r="J34" i="5"/>
  <c r="M34" i="5"/>
  <c r="L34" i="5" s="1"/>
  <c r="K34" i="5" s="1"/>
  <c r="P34" i="5"/>
  <c r="O34" i="5" s="1"/>
  <c r="N34" i="5" s="1"/>
  <c r="S34" i="5"/>
  <c r="R34" i="5" s="1"/>
  <c r="Q34" i="5" s="1"/>
  <c r="J35" i="5"/>
  <c r="I35" i="5" s="1"/>
  <c r="H35" i="5" s="1"/>
  <c r="M35" i="5"/>
  <c r="L35" i="5" s="1"/>
  <c r="K35" i="5" s="1"/>
  <c r="P35" i="5"/>
  <c r="O35" i="5" s="1"/>
  <c r="N35" i="5" s="1"/>
  <c r="S35" i="5"/>
  <c r="R35" i="5" s="1"/>
  <c r="Q35" i="5" s="1"/>
  <c r="J36" i="5"/>
  <c r="I36" i="5" s="1"/>
  <c r="H36" i="5" s="1"/>
  <c r="M36" i="5"/>
  <c r="L36" i="5" s="1"/>
  <c r="K36" i="5" s="1"/>
  <c r="P36" i="5"/>
  <c r="O36" i="5" s="1"/>
  <c r="N36" i="5" s="1"/>
  <c r="S36" i="5"/>
  <c r="R36" i="5" s="1"/>
  <c r="Q36" i="5" s="1"/>
  <c r="J37" i="5"/>
  <c r="I37" i="5" s="1"/>
  <c r="H37" i="5" s="1"/>
  <c r="M37" i="5"/>
  <c r="L37" i="5" s="1"/>
  <c r="K37" i="5" s="1"/>
  <c r="O37" i="5"/>
  <c r="N37" i="5" s="1"/>
  <c r="P37" i="5"/>
  <c r="S37" i="5"/>
  <c r="R37" i="5" s="1"/>
  <c r="Q37" i="5" s="1"/>
  <c r="J38" i="5"/>
  <c r="I38" i="5" s="1"/>
  <c r="H38" i="5" s="1"/>
  <c r="M38" i="5"/>
  <c r="L38" i="5" s="1"/>
  <c r="K38" i="5" s="1"/>
  <c r="P38" i="5"/>
  <c r="O38" i="5" s="1"/>
  <c r="N38" i="5" s="1"/>
  <c r="S38" i="5"/>
  <c r="R38" i="5" s="1"/>
  <c r="Q38" i="5" s="1"/>
  <c r="J39" i="5"/>
  <c r="I39" i="5" s="1"/>
  <c r="H39" i="5" s="1"/>
  <c r="M39" i="5"/>
  <c r="L39" i="5" s="1"/>
  <c r="K39" i="5" s="1"/>
  <c r="P39" i="5"/>
  <c r="O39" i="5" s="1"/>
  <c r="N39" i="5" s="1"/>
  <c r="S39" i="5"/>
  <c r="R39" i="5" s="1"/>
  <c r="Q39" i="5" s="1"/>
  <c r="I40" i="5"/>
  <c r="H40" i="5" s="1"/>
  <c r="J40" i="5"/>
  <c r="M40" i="5"/>
  <c r="L40" i="5" s="1"/>
  <c r="K40" i="5" s="1"/>
  <c r="O40" i="5"/>
  <c r="N40" i="5" s="1"/>
  <c r="P40" i="5"/>
  <c r="S40" i="5"/>
  <c r="R40" i="5" s="1"/>
  <c r="Q40" i="5" s="1"/>
  <c r="J41" i="5"/>
  <c r="I41" i="5" s="1"/>
  <c r="H41" i="5" s="1"/>
  <c r="M41" i="5"/>
  <c r="L41" i="5" s="1"/>
  <c r="K41" i="5" s="1"/>
  <c r="P41" i="5"/>
  <c r="O41" i="5" s="1"/>
  <c r="N41" i="5" s="1"/>
  <c r="S41" i="5"/>
  <c r="R41" i="5" s="1"/>
  <c r="Q41" i="5" s="1"/>
  <c r="J42" i="5"/>
  <c r="I42" i="5" s="1"/>
  <c r="H42" i="5" s="1"/>
  <c r="M42" i="5"/>
  <c r="L42" i="5" s="1"/>
  <c r="K42" i="5" s="1"/>
  <c r="P42" i="5"/>
  <c r="O42" i="5" s="1"/>
  <c r="N42" i="5" s="1"/>
  <c r="S42" i="5"/>
  <c r="R42" i="5" s="1"/>
  <c r="Q42" i="5" s="1"/>
  <c r="J43" i="5"/>
  <c r="I43" i="5" s="1"/>
  <c r="H43" i="5" s="1"/>
  <c r="M43" i="5"/>
  <c r="L43" i="5" s="1"/>
  <c r="K43" i="5" s="1"/>
  <c r="P43" i="5"/>
  <c r="O43" i="5" s="1"/>
  <c r="N43" i="5" s="1"/>
  <c r="S43" i="5"/>
  <c r="R43" i="5" s="1"/>
  <c r="Q43" i="5" s="1"/>
  <c r="J44" i="5"/>
  <c r="I44" i="5" s="1"/>
  <c r="H44" i="5" s="1"/>
  <c r="M44" i="5"/>
  <c r="L44" i="5" s="1"/>
  <c r="K44" i="5" s="1"/>
  <c r="O44" i="5"/>
  <c r="N44" i="5" s="1"/>
  <c r="P44" i="5"/>
  <c r="R44" i="5"/>
  <c r="Q44" i="5" s="1"/>
  <c r="S44" i="5"/>
  <c r="J45" i="5"/>
  <c r="I45" i="5" s="1"/>
  <c r="H45" i="5" s="1"/>
  <c r="M45" i="5"/>
  <c r="L45" i="5" s="1"/>
  <c r="K45" i="5" s="1"/>
  <c r="P45" i="5"/>
  <c r="O45" i="5" s="1"/>
  <c r="N45" i="5" s="1"/>
  <c r="S45" i="5"/>
  <c r="R45" i="5" s="1"/>
  <c r="Q45" i="5" s="1"/>
  <c r="J46" i="5"/>
  <c r="I46" i="5" s="1"/>
  <c r="H46" i="5" s="1"/>
  <c r="M46" i="5"/>
  <c r="L46" i="5" s="1"/>
  <c r="K46" i="5" s="1"/>
  <c r="O46" i="5"/>
  <c r="N46" i="5" s="1"/>
  <c r="P46" i="5"/>
  <c r="R46" i="5"/>
  <c r="Q46" i="5" s="1"/>
  <c r="S46" i="5"/>
  <c r="J47" i="5"/>
  <c r="I47" i="5" s="1"/>
  <c r="H47" i="5" s="1"/>
  <c r="M47" i="5"/>
  <c r="L47" i="5" s="1"/>
  <c r="K47" i="5" s="1"/>
  <c r="O47" i="5"/>
  <c r="N47" i="5" s="1"/>
  <c r="P47" i="5"/>
  <c r="S47" i="5"/>
  <c r="R47" i="5" s="1"/>
  <c r="Q47" i="5" s="1"/>
  <c r="J48" i="5"/>
  <c r="I48" i="5" s="1"/>
  <c r="H48" i="5" s="1"/>
  <c r="M48" i="5"/>
  <c r="L48" i="5" s="1"/>
  <c r="K48" i="5" s="1"/>
  <c r="P48" i="5"/>
  <c r="O48" i="5" s="1"/>
  <c r="N48" i="5" s="1"/>
  <c r="R48" i="5"/>
  <c r="Q48" i="5" s="1"/>
  <c r="S48" i="5"/>
  <c r="J49" i="5"/>
  <c r="I49" i="5" s="1"/>
  <c r="H49" i="5" s="1"/>
  <c r="M49" i="5"/>
  <c r="L49" i="5" s="1"/>
  <c r="K49" i="5" s="1"/>
  <c r="O49" i="5"/>
  <c r="N49" i="5" s="1"/>
  <c r="P49" i="5"/>
  <c r="S49" i="5"/>
  <c r="R49" i="5" s="1"/>
  <c r="Q49" i="5" s="1"/>
  <c r="J50" i="5"/>
  <c r="I50" i="5" s="1"/>
  <c r="H50" i="5" s="1"/>
  <c r="M50" i="5"/>
  <c r="L50" i="5" s="1"/>
  <c r="K50" i="5" s="1"/>
  <c r="O50" i="5"/>
  <c r="N50" i="5" s="1"/>
  <c r="P50" i="5"/>
  <c r="R50" i="5"/>
  <c r="Q50" i="5" s="1"/>
  <c r="S50" i="5"/>
  <c r="J51" i="5"/>
  <c r="I51" i="5" s="1"/>
  <c r="H51" i="5" s="1"/>
  <c r="M51" i="5"/>
  <c r="L51" i="5" s="1"/>
  <c r="K51" i="5" s="1"/>
  <c r="P51" i="5"/>
  <c r="O51" i="5" s="1"/>
  <c r="N51" i="5" s="1"/>
  <c r="S51" i="5"/>
  <c r="R51" i="5" s="1"/>
  <c r="Q51" i="5" s="1"/>
  <c r="J52" i="5"/>
  <c r="I52" i="5" s="1"/>
  <c r="H52" i="5" s="1"/>
  <c r="M52" i="5"/>
  <c r="L52" i="5" s="1"/>
  <c r="K52" i="5" s="1"/>
  <c r="P52" i="5"/>
  <c r="O52" i="5" s="1"/>
  <c r="N52" i="5" s="1"/>
  <c r="S52" i="5"/>
  <c r="R52" i="5" s="1"/>
  <c r="Q52" i="5" s="1"/>
  <c r="J53" i="5"/>
  <c r="I53" i="5" s="1"/>
  <c r="H53" i="5" s="1"/>
  <c r="M53" i="5"/>
  <c r="L53" i="5" s="1"/>
  <c r="K53" i="5" s="1"/>
  <c r="P53" i="5"/>
  <c r="O53" i="5" s="1"/>
  <c r="N53" i="5" s="1"/>
  <c r="S53" i="5"/>
  <c r="R53" i="5" s="1"/>
  <c r="Q53" i="5" s="1"/>
  <c r="J54" i="5"/>
  <c r="I54" i="5" s="1"/>
  <c r="H54" i="5" s="1"/>
  <c r="M54" i="5"/>
  <c r="L54" i="5" s="1"/>
  <c r="K54" i="5" s="1"/>
  <c r="P54" i="5"/>
  <c r="O54" i="5" s="1"/>
  <c r="N54" i="5" s="1"/>
  <c r="S54" i="5"/>
  <c r="R54" i="5" s="1"/>
  <c r="Q54" i="5" s="1"/>
  <c r="J55" i="5"/>
  <c r="I55" i="5" s="1"/>
  <c r="H55" i="5" s="1"/>
  <c r="M55" i="5"/>
  <c r="L55" i="5" s="1"/>
  <c r="K55" i="5" s="1"/>
  <c r="P55" i="5"/>
  <c r="O55" i="5" s="1"/>
  <c r="N55" i="5" s="1"/>
  <c r="S55" i="5"/>
  <c r="R55" i="5" s="1"/>
  <c r="Q55" i="5" s="1"/>
  <c r="J56" i="5"/>
  <c r="I56" i="5" s="1"/>
  <c r="H56" i="5" s="1"/>
  <c r="M56" i="5"/>
  <c r="L56" i="5" s="1"/>
  <c r="K56" i="5" s="1"/>
  <c r="P56" i="5"/>
  <c r="O56" i="5" s="1"/>
  <c r="N56" i="5" s="1"/>
  <c r="S56" i="5"/>
  <c r="R56" i="5" s="1"/>
  <c r="Q56" i="5" s="1"/>
  <c r="J57" i="5"/>
  <c r="I57" i="5" s="1"/>
  <c r="H57" i="5" s="1"/>
  <c r="M57" i="5"/>
  <c r="L57" i="5" s="1"/>
  <c r="K57" i="5" s="1"/>
  <c r="P57" i="5"/>
  <c r="O57" i="5" s="1"/>
  <c r="N57" i="5" s="1"/>
  <c r="S57" i="5"/>
  <c r="R57" i="5" s="1"/>
  <c r="Q57" i="5" s="1"/>
  <c r="J58" i="5"/>
  <c r="I58" i="5" s="1"/>
  <c r="H58" i="5" s="1"/>
  <c r="M58" i="5"/>
  <c r="L58" i="5" s="1"/>
  <c r="K58" i="5" s="1"/>
  <c r="P58" i="5"/>
  <c r="O58" i="5" s="1"/>
  <c r="N58" i="5" s="1"/>
  <c r="S58" i="5"/>
  <c r="R58" i="5" s="1"/>
  <c r="Q58" i="5" s="1"/>
  <c r="J59" i="5"/>
  <c r="I59" i="5" s="1"/>
  <c r="H59" i="5" s="1"/>
  <c r="M59" i="5"/>
  <c r="L59" i="5" s="1"/>
  <c r="K59" i="5" s="1"/>
  <c r="P59" i="5"/>
  <c r="O59" i="5" s="1"/>
  <c r="N59" i="5" s="1"/>
  <c r="S59" i="5"/>
  <c r="R59" i="5" s="1"/>
  <c r="Q59" i="5" s="1"/>
  <c r="J60" i="5"/>
  <c r="I60" i="5" s="1"/>
  <c r="H60" i="5" s="1"/>
  <c r="M60" i="5"/>
  <c r="L60" i="5" s="1"/>
  <c r="K60" i="5" s="1"/>
  <c r="P60" i="5"/>
  <c r="O60" i="5" s="1"/>
  <c r="N60" i="5" s="1"/>
  <c r="S60" i="5"/>
  <c r="R60" i="5" s="1"/>
  <c r="Q60" i="5" s="1"/>
  <c r="J61" i="5"/>
  <c r="I61" i="5" s="1"/>
  <c r="H61" i="5" s="1"/>
  <c r="M61" i="5"/>
  <c r="L61" i="5" s="1"/>
  <c r="K61" i="5" s="1"/>
  <c r="P61" i="5"/>
  <c r="O61" i="5" s="1"/>
  <c r="N61" i="5" s="1"/>
  <c r="S61" i="5"/>
  <c r="R61" i="5" s="1"/>
  <c r="Q61" i="5" s="1"/>
  <c r="J62" i="5"/>
  <c r="I62" i="5" s="1"/>
  <c r="H62" i="5" s="1"/>
  <c r="M62" i="5"/>
  <c r="L62" i="5" s="1"/>
  <c r="K62" i="5" s="1"/>
  <c r="P62" i="5"/>
  <c r="O62" i="5" s="1"/>
  <c r="N62" i="5" s="1"/>
  <c r="S62" i="5"/>
  <c r="R62" i="5" s="1"/>
  <c r="Q62" i="5" s="1"/>
  <c r="J63" i="5"/>
  <c r="I63" i="5" s="1"/>
  <c r="H63" i="5" s="1"/>
  <c r="M63" i="5"/>
  <c r="L63" i="5" s="1"/>
  <c r="K63" i="5" s="1"/>
  <c r="P63" i="5"/>
  <c r="O63" i="5" s="1"/>
  <c r="N63" i="5" s="1"/>
  <c r="S63" i="5"/>
  <c r="R63" i="5" s="1"/>
  <c r="Q63" i="5" s="1"/>
  <c r="J64" i="5"/>
  <c r="I64" i="5" s="1"/>
  <c r="H64" i="5" s="1"/>
  <c r="M64" i="5"/>
  <c r="L64" i="5" s="1"/>
  <c r="K64" i="5" s="1"/>
  <c r="P64" i="5"/>
  <c r="O64" i="5" s="1"/>
  <c r="N64" i="5" s="1"/>
  <c r="S64" i="5"/>
  <c r="R64" i="5" s="1"/>
  <c r="Q64" i="5" s="1"/>
  <c r="J65" i="5"/>
  <c r="I65" i="5" s="1"/>
  <c r="H65" i="5" s="1"/>
  <c r="M65" i="5"/>
  <c r="L65" i="5" s="1"/>
  <c r="K65" i="5" s="1"/>
  <c r="P65" i="5"/>
  <c r="O65" i="5" s="1"/>
  <c r="N65" i="5" s="1"/>
  <c r="S65" i="5"/>
  <c r="R65" i="5" s="1"/>
  <c r="Q65" i="5" s="1"/>
  <c r="J66" i="5"/>
  <c r="I66" i="5" s="1"/>
  <c r="H66" i="5" s="1"/>
  <c r="M66" i="5"/>
  <c r="L66" i="5" s="1"/>
  <c r="K66" i="5" s="1"/>
  <c r="P66" i="5"/>
  <c r="O66" i="5" s="1"/>
  <c r="N66" i="5" s="1"/>
  <c r="S66" i="5"/>
  <c r="R66" i="5" s="1"/>
  <c r="Q66" i="5" s="1"/>
  <c r="J67" i="5"/>
  <c r="I67" i="5" s="1"/>
  <c r="H67" i="5" s="1"/>
  <c r="M67" i="5"/>
  <c r="L67" i="5" s="1"/>
  <c r="K67" i="5" s="1"/>
  <c r="P67" i="5"/>
  <c r="O67" i="5" s="1"/>
  <c r="N67" i="5" s="1"/>
  <c r="S67" i="5"/>
  <c r="R67" i="5" s="1"/>
  <c r="Q67" i="5" s="1"/>
  <c r="J68" i="5"/>
  <c r="I68" i="5" s="1"/>
  <c r="H68" i="5" s="1"/>
  <c r="M68" i="5"/>
  <c r="L68" i="5" s="1"/>
  <c r="K68" i="5" s="1"/>
  <c r="P68" i="5"/>
  <c r="O68" i="5" s="1"/>
  <c r="N68" i="5" s="1"/>
  <c r="S68" i="5"/>
  <c r="R68" i="5" s="1"/>
  <c r="Q68" i="5" s="1"/>
  <c r="J69" i="5"/>
  <c r="I69" i="5" s="1"/>
  <c r="H69" i="5" s="1"/>
  <c r="M69" i="5"/>
  <c r="L69" i="5" s="1"/>
  <c r="K69" i="5" s="1"/>
  <c r="P69" i="5"/>
  <c r="O69" i="5" s="1"/>
  <c r="N69" i="5" s="1"/>
  <c r="S69" i="5"/>
  <c r="R69" i="5" s="1"/>
  <c r="Q69" i="5" s="1"/>
  <c r="J70" i="5"/>
  <c r="I70" i="5" s="1"/>
  <c r="H70" i="5" s="1"/>
  <c r="M70" i="5"/>
  <c r="L70" i="5" s="1"/>
  <c r="K70" i="5" s="1"/>
  <c r="P70" i="5"/>
  <c r="O70" i="5" s="1"/>
  <c r="N70" i="5" s="1"/>
  <c r="S70" i="5"/>
  <c r="R70" i="5" s="1"/>
  <c r="Q70" i="5" s="1"/>
  <c r="J71" i="5"/>
  <c r="I71" i="5" s="1"/>
  <c r="H71" i="5" s="1"/>
  <c r="M71" i="5"/>
  <c r="L71" i="5" s="1"/>
  <c r="K71" i="5" s="1"/>
  <c r="P71" i="5"/>
  <c r="O71" i="5" s="1"/>
  <c r="N71" i="5" s="1"/>
  <c r="S71" i="5"/>
  <c r="R71" i="5" s="1"/>
  <c r="Q71" i="5" s="1"/>
  <c r="J72" i="5"/>
  <c r="I72" i="5" s="1"/>
  <c r="H72" i="5" s="1"/>
  <c r="M72" i="5"/>
  <c r="L72" i="5" s="1"/>
  <c r="K72" i="5" s="1"/>
  <c r="P72" i="5"/>
  <c r="O72" i="5" s="1"/>
  <c r="N72" i="5" s="1"/>
  <c r="S72" i="5"/>
  <c r="R72" i="5" s="1"/>
  <c r="Q72" i="5" s="1"/>
  <c r="J73" i="5"/>
  <c r="I73" i="5" s="1"/>
  <c r="H73" i="5" s="1"/>
  <c r="M73" i="5"/>
  <c r="L73" i="5" s="1"/>
  <c r="K73" i="5" s="1"/>
  <c r="P73" i="5"/>
  <c r="O73" i="5" s="1"/>
  <c r="N73" i="5" s="1"/>
  <c r="S73" i="5"/>
  <c r="R73" i="5" s="1"/>
  <c r="Q73" i="5" s="1"/>
  <c r="J74" i="5"/>
  <c r="I74" i="5" s="1"/>
  <c r="H74" i="5" s="1"/>
  <c r="M74" i="5"/>
  <c r="L74" i="5" s="1"/>
  <c r="K74" i="5" s="1"/>
  <c r="P74" i="5"/>
  <c r="O74" i="5" s="1"/>
  <c r="N74" i="5" s="1"/>
  <c r="S74" i="5"/>
  <c r="R74" i="5" s="1"/>
  <c r="Q74" i="5" s="1"/>
  <c r="J75" i="5"/>
  <c r="I75" i="5" s="1"/>
  <c r="H75" i="5" s="1"/>
  <c r="M75" i="5"/>
  <c r="L75" i="5" s="1"/>
  <c r="K75" i="5" s="1"/>
  <c r="P75" i="5"/>
  <c r="O75" i="5" s="1"/>
  <c r="N75" i="5" s="1"/>
  <c r="S75" i="5"/>
  <c r="R75" i="5" s="1"/>
  <c r="Q75" i="5" s="1"/>
  <c r="J76" i="5"/>
  <c r="I76" i="5" s="1"/>
  <c r="H76" i="5" s="1"/>
  <c r="M76" i="5"/>
  <c r="L76" i="5" s="1"/>
  <c r="K76" i="5" s="1"/>
  <c r="P76" i="5"/>
  <c r="O76" i="5" s="1"/>
  <c r="N76" i="5" s="1"/>
  <c r="S76" i="5"/>
  <c r="R76" i="5" s="1"/>
  <c r="Q76" i="5" s="1"/>
  <c r="J77" i="5"/>
  <c r="I77" i="5" s="1"/>
  <c r="H77" i="5" s="1"/>
  <c r="M77" i="5"/>
  <c r="L77" i="5" s="1"/>
  <c r="K77" i="5" s="1"/>
  <c r="P77" i="5"/>
  <c r="O77" i="5" s="1"/>
  <c r="N77" i="5" s="1"/>
  <c r="S77" i="5"/>
  <c r="R77" i="5" s="1"/>
  <c r="Q77" i="5" s="1"/>
  <c r="J78" i="5"/>
  <c r="I78" i="5" s="1"/>
  <c r="H78" i="5" s="1"/>
  <c r="M78" i="5"/>
  <c r="L78" i="5" s="1"/>
  <c r="K78" i="5" s="1"/>
  <c r="P78" i="5"/>
  <c r="O78" i="5" s="1"/>
  <c r="N78" i="5" s="1"/>
  <c r="S78" i="5"/>
  <c r="R78" i="5" s="1"/>
  <c r="Q78" i="5" s="1"/>
  <c r="J79" i="5"/>
  <c r="I79" i="5" s="1"/>
  <c r="H79" i="5" s="1"/>
  <c r="M79" i="5"/>
  <c r="L79" i="5" s="1"/>
  <c r="K79" i="5" s="1"/>
  <c r="P79" i="5"/>
  <c r="O79" i="5" s="1"/>
  <c r="N79" i="5" s="1"/>
  <c r="S79" i="5"/>
  <c r="R79" i="5" s="1"/>
  <c r="Q79" i="5" s="1"/>
  <c r="J80" i="5"/>
  <c r="I80" i="5" s="1"/>
  <c r="H80" i="5" s="1"/>
  <c r="M80" i="5"/>
  <c r="L80" i="5" s="1"/>
  <c r="K80" i="5" s="1"/>
  <c r="P80" i="5"/>
  <c r="O80" i="5" s="1"/>
  <c r="N80" i="5" s="1"/>
  <c r="S80" i="5"/>
  <c r="R80" i="5" s="1"/>
  <c r="Q80" i="5" s="1"/>
  <c r="J81" i="5"/>
  <c r="I81" i="5" s="1"/>
  <c r="H81" i="5" s="1"/>
  <c r="M81" i="5"/>
  <c r="L81" i="5" s="1"/>
  <c r="K81" i="5" s="1"/>
  <c r="P81" i="5"/>
  <c r="O81" i="5" s="1"/>
  <c r="N81" i="5" s="1"/>
  <c r="S81" i="5"/>
  <c r="R81" i="5" s="1"/>
  <c r="Q81" i="5" s="1"/>
  <c r="J82" i="5"/>
  <c r="I82" i="5" s="1"/>
  <c r="H82" i="5" s="1"/>
  <c r="M82" i="5"/>
  <c r="L82" i="5" s="1"/>
  <c r="K82" i="5" s="1"/>
  <c r="P82" i="5"/>
  <c r="O82" i="5" s="1"/>
  <c r="N82" i="5" s="1"/>
  <c r="S82" i="5"/>
  <c r="R82" i="5" s="1"/>
  <c r="Q82" i="5" s="1"/>
  <c r="J83" i="5"/>
  <c r="I83" i="5" s="1"/>
  <c r="H83" i="5" s="1"/>
  <c r="L83" i="5"/>
  <c r="K83" i="5" s="1"/>
  <c r="M83" i="5"/>
  <c r="P83" i="5"/>
  <c r="O83" i="5" s="1"/>
  <c r="N83" i="5" s="1"/>
  <c r="S83" i="5"/>
  <c r="R83" i="5" s="1"/>
  <c r="Q83" i="5" s="1"/>
  <c r="J84" i="5"/>
  <c r="I84" i="5" s="1"/>
  <c r="H84" i="5" s="1"/>
  <c r="M84" i="5"/>
  <c r="L84" i="5" s="1"/>
  <c r="K84" i="5" s="1"/>
  <c r="P84" i="5"/>
  <c r="O84" i="5" s="1"/>
  <c r="N84" i="5" s="1"/>
  <c r="S84" i="5"/>
  <c r="R84" i="5" s="1"/>
  <c r="Q84" i="5" s="1"/>
  <c r="J85" i="5"/>
  <c r="I85" i="5" s="1"/>
  <c r="H85" i="5" s="1"/>
  <c r="L85" i="5"/>
  <c r="K85" i="5" s="1"/>
  <c r="M85" i="5"/>
  <c r="P85" i="5"/>
  <c r="O85" i="5" s="1"/>
  <c r="N85" i="5" s="1"/>
  <c r="S85" i="5"/>
  <c r="R85" i="5" s="1"/>
  <c r="Q85" i="5" s="1"/>
  <c r="J86" i="5"/>
  <c r="I86" i="5" s="1"/>
  <c r="H86" i="5" s="1"/>
  <c r="M86" i="5"/>
  <c r="L86" i="5" s="1"/>
  <c r="K86" i="5" s="1"/>
  <c r="P86" i="5"/>
  <c r="O86" i="5" s="1"/>
  <c r="N86" i="5" s="1"/>
  <c r="S86" i="5"/>
  <c r="R86" i="5" s="1"/>
  <c r="Q86" i="5" s="1"/>
  <c r="J87" i="5"/>
  <c r="I87" i="5" s="1"/>
  <c r="H87" i="5" s="1"/>
  <c r="M87" i="5"/>
  <c r="L87" i="5" s="1"/>
  <c r="K87" i="5" s="1"/>
  <c r="P87" i="5"/>
  <c r="O87" i="5" s="1"/>
  <c r="N87" i="5" s="1"/>
  <c r="S87" i="5"/>
  <c r="R87" i="5" s="1"/>
  <c r="Q87" i="5" s="1"/>
  <c r="J88" i="5"/>
  <c r="I88" i="5" s="1"/>
  <c r="H88" i="5" s="1"/>
  <c r="M88" i="5"/>
  <c r="L88" i="5" s="1"/>
  <c r="K88" i="5" s="1"/>
  <c r="P88" i="5"/>
  <c r="O88" i="5" s="1"/>
  <c r="N88" i="5" s="1"/>
  <c r="S88" i="5"/>
  <c r="R88" i="5" s="1"/>
  <c r="Q88" i="5" s="1"/>
  <c r="J89" i="5"/>
  <c r="I89" i="5" s="1"/>
  <c r="H89" i="5" s="1"/>
  <c r="M89" i="5"/>
  <c r="L89" i="5" s="1"/>
  <c r="K89" i="5" s="1"/>
  <c r="P89" i="5"/>
  <c r="O89" i="5" s="1"/>
  <c r="N89" i="5" s="1"/>
  <c r="S89" i="5"/>
  <c r="R89" i="5" s="1"/>
  <c r="Q89" i="5" s="1"/>
  <c r="J90" i="5"/>
  <c r="I90" i="5" s="1"/>
  <c r="H90" i="5" s="1"/>
  <c r="M90" i="5"/>
  <c r="L90" i="5" s="1"/>
  <c r="K90" i="5" s="1"/>
  <c r="P90" i="5"/>
  <c r="O90" i="5" s="1"/>
  <c r="N90" i="5" s="1"/>
  <c r="S90" i="5"/>
  <c r="R90" i="5" s="1"/>
  <c r="Q90" i="5" s="1"/>
  <c r="J91" i="5"/>
  <c r="I91" i="5" s="1"/>
  <c r="H91" i="5" s="1"/>
  <c r="L91" i="5"/>
  <c r="K91" i="5" s="1"/>
  <c r="M91" i="5"/>
  <c r="P91" i="5"/>
  <c r="O91" i="5" s="1"/>
  <c r="N91" i="5" s="1"/>
  <c r="S91" i="5"/>
  <c r="R91" i="5" s="1"/>
  <c r="Q91" i="5" s="1"/>
  <c r="J92" i="5"/>
  <c r="I92" i="5" s="1"/>
  <c r="H92" i="5" s="1"/>
  <c r="M92" i="5"/>
  <c r="L92" i="5" s="1"/>
  <c r="K92" i="5" s="1"/>
  <c r="P92" i="5"/>
  <c r="O92" i="5" s="1"/>
  <c r="N92" i="5" s="1"/>
  <c r="S92" i="5"/>
  <c r="R92" i="5" s="1"/>
  <c r="Q92" i="5" s="1"/>
  <c r="J93" i="5"/>
  <c r="I93" i="5" s="1"/>
  <c r="H93" i="5" s="1"/>
  <c r="L93" i="5"/>
  <c r="K93" i="5" s="1"/>
  <c r="M93" i="5"/>
  <c r="P93" i="5"/>
  <c r="O93" i="5" s="1"/>
  <c r="N93" i="5" s="1"/>
  <c r="S93" i="5"/>
  <c r="R93" i="5" s="1"/>
  <c r="Q93" i="5" s="1"/>
  <c r="I94" i="5"/>
  <c r="H94" i="5" s="1"/>
  <c r="J94" i="5"/>
  <c r="M94" i="5"/>
  <c r="L94" i="5" s="1"/>
  <c r="K94" i="5" s="1"/>
  <c r="P94" i="5"/>
  <c r="O94" i="5" s="1"/>
  <c r="N94" i="5" s="1"/>
  <c r="S94" i="5"/>
  <c r="R94" i="5" s="1"/>
  <c r="Q94" i="5" s="1"/>
  <c r="J95" i="5"/>
  <c r="I95" i="5" s="1"/>
  <c r="H95" i="5" s="1"/>
  <c r="M95" i="5"/>
  <c r="L95" i="5" s="1"/>
  <c r="K95" i="5" s="1"/>
  <c r="P95" i="5"/>
  <c r="O95" i="5" s="1"/>
  <c r="N95" i="5" s="1"/>
  <c r="S95" i="5"/>
  <c r="R95" i="5" s="1"/>
  <c r="Q95" i="5" s="1"/>
  <c r="J96" i="5"/>
  <c r="I96" i="5" s="1"/>
  <c r="H96" i="5" s="1"/>
  <c r="M96" i="5"/>
  <c r="L96" i="5" s="1"/>
  <c r="K96" i="5" s="1"/>
  <c r="P96" i="5"/>
  <c r="O96" i="5" s="1"/>
  <c r="N96" i="5" s="1"/>
  <c r="S96" i="5"/>
  <c r="R96" i="5" s="1"/>
  <c r="Q96" i="5" s="1"/>
  <c r="J97" i="5"/>
  <c r="I97" i="5" s="1"/>
  <c r="H97" i="5" s="1"/>
  <c r="M97" i="5"/>
  <c r="L97" i="5" s="1"/>
  <c r="K97" i="5" s="1"/>
  <c r="P97" i="5"/>
  <c r="O97" i="5" s="1"/>
  <c r="N97" i="5" s="1"/>
  <c r="S97" i="5"/>
  <c r="R97" i="5" s="1"/>
  <c r="Q97" i="5" s="1"/>
  <c r="J98" i="5"/>
  <c r="I98" i="5" s="1"/>
  <c r="H98" i="5" s="1"/>
  <c r="M98" i="5"/>
  <c r="L98" i="5" s="1"/>
  <c r="K98" i="5" s="1"/>
  <c r="P98" i="5"/>
  <c r="O98" i="5" s="1"/>
  <c r="N98" i="5" s="1"/>
  <c r="S98" i="5"/>
  <c r="R98" i="5" s="1"/>
  <c r="Q98" i="5" s="1"/>
  <c r="J99" i="5"/>
  <c r="I99" i="5" s="1"/>
  <c r="H99" i="5" s="1"/>
  <c r="M99" i="5"/>
  <c r="L99" i="5" s="1"/>
  <c r="K99" i="5" s="1"/>
  <c r="P99" i="5"/>
  <c r="O99" i="5" s="1"/>
  <c r="N99" i="5" s="1"/>
  <c r="S99" i="5"/>
  <c r="R99" i="5" s="1"/>
  <c r="Q99" i="5" s="1"/>
  <c r="I100" i="5"/>
  <c r="H100" i="5" s="1"/>
  <c r="J100" i="5"/>
  <c r="M100" i="5"/>
  <c r="L100" i="5" s="1"/>
  <c r="K100" i="5" s="1"/>
  <c r="P100" i="5"/>
  <c r="O100" i="5" s="1"/>
  <c r="N100" i="5" s="1"/>
  <c r="S100" i="5"/>
  <c r="R100" i="5" s="1"/>
  <c r="Q100" i="5" s="1"/>
  <c r="J101" i="5"/>
  <c r="I101" i="5" s="1"/>
  <c r="H101" i="5" s="1"/>
  <c r="M101" i="5"/>
  <c r="L101" i="5" s="1"/>
  <c r="K101" i="5" s="1"/>
  <c r="P101" i="5"/>
  <c r="O101" i="5" s="1"/>
  <c r="N101" i="5" s="1"/>
  <c r="S101" i="5"/>
  <c r="R101" i="5" s="1"/>
  <c r="Q101" i="5" s="1"/>
  <c r="I102" i="5"/>
  <c r="H102" i="5" s="1"/>
  <c r="J102" i="5"/>
  <c r="M102" i="5"/>
  <c r="L102" i="5" s="1"/>
  <c r="K102" i="5" s="1"/>
  <c r="P102" i="5"/>
  <c r="O102" i="5" s="1"/>
  <c r="N102" i="5" s="1"/>
  <c r="S102" i="5"/>
  <c r="R102" i="5" s="1"/>
  <c r="Q102" i="5" s="1"/>
  <c r="J103" i="5"/>
  <c r="I103" i="5" s="1"/>
  <c r="H103" i="5" s="1"/>
  <c r="M103" i="5"/>
  <c r="L103" i="5" s="1"/>
  <c r="K103" i="5" s="1"/>
  <c r="P103" i="5"/>
  <c r="O103" i="5" s="1"/>
  <c r="N103" i="5" s="1"/>
  <c r="S103" i="5"/>
  <c r="R103" i="5" s="1"/>
  <c r="Q103" i="5" s="1"/>
  <c r="S8" i="5"/>
  <c r="R8" i="5" s="1"/>
  <c r="Q8" i="5" s="1"/>
  <c r="P8" i="5"/>
  <c r="O8" i="5" s="1"/>
  <c r="N8" i="5" s="1"/>
  <c r="M8" i="5"/>
  <c r="L8" i="5" s="1"/>
  <c r="K8" i="5" s="1"/>
  <c r="J8" i="5"/>
  <c r="I8" i="5" s="1"/>
  <c r="H8" i="5" s="1"/>
  <c r="D15" i="5" l="1"/>
  <c r="D14" i="5"/>
  <c r="D8" i="5"/>
  <c r="D10" i="5"/>
  <c r="D4" i="5"/>
  <c r="D2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8" i="5"/>
  <c r="F103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8" i="5"/>
  <c r="B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A98" i="5"/>
  <c r="A99" i="5"/>
  <c r="A100" i="5"/>
  <c r="A101" i="5"/>
  <c r="A102" i="5"/>
  <c r="A103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8" i="5"/>
  <c r="B3" i="1" l="1"/>
  <c r="M1" i="1" l="1"/>
</calcChain>
</file>

<file path=xl/sharedStrings.xml><?xml version="1.0" encoding="utf-8"?>
<sst xmlns="http://schemas.openxmlformats.org/spreadsheetml/2006/main" count="234" uniqueCount="190">
  <si>
    <t>BILL OF MATERIALS</t>
  </si>
  <si>
    <t>CLINAME</t>
  </si>
  <si>
    <t>DATETIME</t>
  </si>
  <si>
    <t>DONEBY</t>
  </si>
  <si>
    <t>IPADDRESS</t>
  </si>
  <si>
    <t>APPVER</t>
  </si>
  <si>
    <t>RANDOM</t>
  </si>
  <si>
    <t>CHECKSUM</t>
  </si>
  <si>
    <t>ᝩគ᝗ក᝵ជជ᝽᝺᝽᝹᝸</t>
  </si>
  <si>
    <t>ᝍᝃᝅᝆᝃᝆᝄᝅᝋ᜴᜴ᝅᝆᝎᝉᝇ᝕ᝡ᜴᜼᝛ᝡᝨ᜿ᝆᝎᝄ᜽</t>
  </si>
  <si>
    <t>ᝧᝨᝰ᝛᝽᝵គ᝺ឆ᝵គ᝷ឃ᜴ជឃឆឈ᝽គឃ</t>
  </si>
  <si>
    <t>᝗ᝨᝢ᝗ᝫᝠᝊᝆᝊᝆ</t>
  </si>
  <si>
    <t>ᝈᝂᝄᝂᝆᝂᝄ</t>
  </si>
  <si>
    <t>ᝉᝈᝆᝍ</t>
  </si>
  <si>
    <t>Reference</t>
  </si>
  <si>
    <t>Package</t>
  </si>
  <si>
    <t>Manufacturer</t>
  </si>
  <si>
    <t>MANUFACTURER</t>
  </si>
  <si>
    <t>Supplier Advices-Not Mandatory</t>
  </si>
  <si>
    <t>In the Items indicated with "ANY" you can use any Manufacturer</t>
  </si>
  <si>
    <t>MORE INFO</t>
  </si>
  <si>
    <t>Tollerance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</si>
  <si>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</si>
  <si>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</si>
  <si>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</si>
  <si>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</si>
  <si>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</si>
  <si>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</si>
  <si>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</si>
  <si>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</si>
  <si>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</si>
  <si>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</si>
  <si>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</si>
  <si>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</si>
  <si>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</si>
  <si>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</si>
  <si>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</si>
  <si>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</si>
  <si>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</si>
  <si>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</si>
  <si>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</si>
  <si>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</si>
  <si>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</si>
  <si>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</si>
  <si>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</si>
  <si>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</si>
  <si>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</si>
  <si>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</si>
  <si>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</si>
  <si>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</si>
  <si>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</si>
  <si>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</si>
  <si>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</si>
  <si>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</si>
  <si>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</si>
  <si>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</si>
  <si>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</si>
  <si>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</si>
  <si>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</si>
  <si>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</si>
  <si>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</si>
  <si>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</si>
  <si>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</si>
  <si>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</si>
  <si>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</si>
  <si>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</si>
  <si>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</si>
  <si>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</si>
  <si>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</si>
  <si>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</si>
  <si>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</si>
  <si>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</si>
  <si>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</si>
  <si>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</si>
  <si>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</si>
  <si>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</si>
  <si>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</si>
  <si>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</si>
  <si>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</si>
  <si>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</si>
  <si>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</si>
  <si>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</si>
  <si>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</si>
  <si>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</si>
  <si>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</si>
  <si>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</si>
  <si>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</si>
  <si>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</si>
  <si>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</si>
  <si>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</si>
  <si>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</si>
  <si>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</si>
  <si>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</si>
  <si>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</si>
  <si>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</si>
  <si>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</si>
  <si>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</si>
  <si>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</si>
  <si>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</si>
  <si>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</si>
  <si>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</si>
  <si>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</si>
  <si>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</si>
  <si>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</si>
  <si>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</si>
  <si>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</si>
  <si>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</si>
  <si>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</si>
  <si>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</si>
  <si>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</si>
  <si>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</si>
  <si>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</si>
  <si>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</si>
  <si>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</si>
  <si>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</si>
  <si>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</si>
  <si>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Value</t>
  </si>
  <si>
    <t>Schematic Revision:</t>
  </si>
  <si>
    <t xml:space="preserve">PROJECT NAME:    </t>
  </si>
  <si>
    <t>POW code(for System Lab Only):</t>
  </si>
  <si>
    <t>Description</t>
  </si>
  <si>
    <t>Item</t>
  </si>
  <si>
    <t>Quantity</t>
  </si>
  <si>
    <t>Voltage</t>
  </si>
  <si>
    <t>Ampere</t>
  </si>
  <si>
    <t>Watt</t>
  </si>
  <si>
    <t>Manufacturer’s ordering code 
Orderable Part Number</t>
  </si>
  <si>
    <t>Supplier Distributor</t>
  </si>
  <si>
    <t>Supplier Distributor
Sales Code</t>
  </si>
  <si>
    <t>Reference + assembly</t>
  </si>
  <si>
    <t>Value+Package+Volt+
Amp+Watt+Tollerance</t>
  </si>
  <si>
    <r>
      <rPr>
        <sz val="18"/>
        <rFont val="Helvetica"/>
      </rPr>
      <t xml:space="preserve">*    </t>
    </r>
    <r>
      <rPr>
        <sz val="12"/>
        <rFont val="Helvetica"/>
      </rPr>
      <t xml:space="preserve">  Left blank the field if the item(s) shall be assembled.
Put N.A. in the field if the item(s) shall not be assembled</t>
    </r>
  </si>
  <si>
    <t>Note</t>
  </si>
  <si>
    <r>
      <rPr>
        <b/>
        <sz val="18"/>
        <rFont val="Helvetica"/>
      </rPr>
      <t xml:space="preserve"> *  </t>
    </r>
    <r>
      <rPr>
        <b/>
        <sz val="12"/>
        <rFont val="Helvetica"/>
      </rPr>
      <t xml:space="preserve">  Assembly 
         Information    </t>
    </r>
    <r>
      <rPr>
        <b/>
        <sz val="12"/>
        <rFont val="Helvetica"/>
        <family val="2"/>
      </rPr>
      <t xml:space="preserve"> </t>
    </r>
  </si>
  <si>
    <t>C1,C4,C7,C9</t>
  </si>
  <si>
    <t xml:space="preserve">4,7nF </t>
  </si>
  <si>
    <t>smc0603</t>
  </si>
  <si>
    <t>CAP CER 4,7NF 25V X7R 0603</t>
  </si>
  <si>
    <t>25V</t>
  </si>
  <si>
    <t>10%</t>
  </si>
  <si>
    <t>ANY</t>
  </si>
  <si>
    <t>2</t>
  </si>
  <si>
    <t>C2,C3,C5,C6,C8,C10,C11,C12</t>
  </si>
  <si>
    <t>47nF</t>
  </si>
  <si>
    <t>CAP CER 47NF 25V X7R 0603</t>
  </si>
  <si>
    <t>Current Sensing</t>
  </si>
  <si>
    <t>trasdulemHTFS400P</t>
  </si>
  <si>
    <t>LEM</t>
  </si>
  <si>
    <t>RS</t>
  </si>
  <si>
    <t>ICS4</t>
  </si>
  <si>
    <t>200A</t>
  </si>
  <si>
    <t>HTFS 200-P</t>
  </si>
  <si>
    <t>532-9205</t>
  </si>
  <si>
    <t>TP1,TP2,TP3,TP4</t>
  </si>
  <si>
    <t>Distanziale esagonale M3X20mm Male_Femal</t>
  </si>
  <si>
    <t>mthole3</t>
  </si>
  <si>
    <t>richco</t>
  </si>
  <si>
    <t>htsb-m3-20-5-2</t>
  </si>
  <si>
    <t>280-8979</t>
  </si>
  <si>
    <t>J1</t>
  </si>
  <si>
    <t>Connector male 10X2 pitch 2,54mm</t>
  </si>
  <si>
    <t>ampmode10</t>
  </si>
  <si>
    <t>Wurth_Elektronik</t>
  </si>
  <si>
    <t>771-8354</t>
  </si>
  <si>
    <t>R1,R3,R5,R7</t>
  </si>
  <si>
    <t>3,6K</t>
  </si>
  <si>
    <t>smr0603</t>
  </si>
  <si>
    <t>RES SMD 3,6K OHM 1% 1/10W 0603</t>
  </si>
  <si>
    <t>1/10W</t>
  </si>
  <si>
    <t>R2,R4,R6,R8</t>
  </si>
  <si>
    <t>1,8K</t>
  </si>
  <si>
    <t>SMR0603</t>
  </si>
  <si>
    <t>RES SMD 1,8KOHM 1% 1/10W 0603</t>
  </si>
  <si>
    <t>S1,S2,S3,S4</t>
  </si>
  <si>
    <t>Strip line male 2X2,54 mm + Jumper</t>
  </si>
  <si>
    <t>siptm2002</t>
  </si>
  <si>
    <t>870-2505</t>
  </si>
  <si>
    <t>STEVAL-CTM008V1</t>
  </si>
  <si>
    <t>ICS1,ICS2</t>
  </si>
  <si>
    <t>NOT ASSEMBLY</t>
  </si>
  <si>
    <t>ICS3</t>
  </si>
  <si>
    <t>CURRENT SENSOR HALL 200A</t>
  </si>
  <si>
    <t>Flat Cable</t>
  </si>
  <si>
    <t>10 Position Cable Assembly Rectangular Socket to Socket 150mm</t>
  </si>
  <si>
    <t xml:space="preserve">To supply </t>
  </si>
  <si>
    <t>Harwin Inc.</t>
  </si>
  <si>
    <t>M50-9100542</t>
  </si>
  <si>
    <t>Digikey</t>
  </si>
  <si>
    <t>952-2568-ND</t>
  </si>
  <si>
    <t>To supply with the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</si>
</sst>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Helvetica"/>
      <family val="2"/>
    </font>
    <font>
      <sz val="11"/>
      <name val="Helvetica"/>
      <family val="2"/>
    </font>
    <font>
      <sz val="8"/>
      <name val="Helvetica"/>
      <family val="2"/>
    </font>
    <font>
      <b/>
      <sz val="14"/>
      <name val="Helvetica"/>
      <family val="2"/>
    </font>
    <font>
      <sz val="14"/>
      <color theme="1"/>
      <name val="Calibri"/>
      <family val="2"/>
      <scheme val="minor"/>
    </font>
    <font>
      <sz val="14"/>
      <name val="Helvetica"/>
      <family val="2"/>
    </font>
    <font>
      <b/>
      <sz val="14"/>
      <name val="Helvetica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Helvetica"/>
      <family val="2"/>
    </font>
    <font>
      <b/>
      <sz val="12"/>
      <name val="Helvetica"/>
    </font>
    <font>
      <b/>
      <sz val="11"/>
      <color theme="1"/>
      <name val="Calibri"/>
      <family val="2"/>
      <scheme val="minor"/>
    </font>
    <font>
      <sz val="12"/>
      <name val="Helvetica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Helvetica"/>
    </font>
    <font>
      <sz val="18"/>
      <name val="Helvetica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Helvetica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20" applyNumberFormat="0" applyAlignment="0" applyProtection="0"/>
    <xf numFmtId="0" fontId="31" fillId="10" borderId="21" applyNumberFormat="0" applyAlignment="0" applyProtection="0"/>
    <xf numFmtId="0" fontId="32" fillId="10" borderId="20" applyNumberFormat="0" applyAlignment="0" applyProtection="0"/>
    <xf numFmtId="0" fontId="33" fillId="0" borderId="22" applyNumberFormat="0" applyFill="0" applyAlignment="0" applyProtection="0"/>
    <xf numFmtId="0" fontId="19" fillId="11" borderId="23" applyNumberFormat="0" applyAlignment="0" applyProtection="0"/>
    <xf numFmtId="0" fontId="34" fillId="0" borderId="0" applyNumberFormat="0" applyFill="0" applyBorder="0" applyAlignment="0" applyProtection="0"/>
    <xf numFmtId="0" fontId="22" fillId="12" borderId="24" applyNumberFormat="0" applyFont="0" applyAlignment="0" applyProtection="0"/>
    <xf numFmtId="0" fontId="35" fillId="0" borderId="0" applyNumberFormat="0" applyFill="0" applyBorder="0" applyAlignment="0" applyProtection="0"/>
    <xf numFmtId="0" fontId="13" fillId="0" borderId="25" applyNumberFormat="0" applyFill="0" applyAlignment="0" applyProtection="0"/>
    <xf numFmtId="0" fontId="20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0" fillId="36" borderId="0" applyNumberFormat="0" applyBorder="0" applyAlignment="0" applyProtection="0"/>
    <xf numFmtId="0" fontId="22" fillId="0" borderId="0"/>
    <xf numFmtId="0" fontId="22" fillId="0" borderId="0"/>
  </cellStyleXfs>
  <cellXfs count="13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0" xfId="0" applyBorder="1"/>
    <xf numFmtId="49" fontId="0" fillId="0" borderId="1" xfId="0" applyNumberForma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" xfId="0" applyBorder="1"/>
    <xf numFmtId="0" fontId="12" fillId="3" borderId="6" xfId="0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5" fillId="0" borderId="8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0" xfId="0" applyFill="1"/>
    <xf numFmtId="0" fontId="16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0" borderId="0" xfId="0" applyFont="1" applyAlignment="1"/>
    <xf numFmtId="0" fontId="1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Border="1"/>
    <xf numFmtId="49" fontId="21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11" xfId="0" applyBorder="1" applyAlignment="1">
      <alignment horizontal="center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27" xfId="0" applyBorder="1" applyAlignment="1">
      <alignment horizontal="center" vertical="center"/>
    </xf>
    <xf numFmtId="0" fontId="37" fillId="0" borderId="27" xfId="0" applyFont="1" applyBorder="1" applyAlignment="1">
      <alignment horizontal="center" vertical="center" wrapText="1"/>
    </xf>
    <xf numFmtId="49" fontId="1" fillId="37" borderId="27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27" xfId="43" applyFont="1" applyFill="1" applyBorder="1" applyAlignment="1" applyProtection="1">
      <alignment horizontal="center" vertical="center" wrapText="1"/>
      <protection locked="0"/>
    </xf>
    <xf numFmtId="49" fontId="36" fillId="0" borderId="29" xfId="43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6" fillId="0" borderId="1" xfId="43" applyNumberFormat="1" applyFont="1" applyFill="1" applyBorder="1" applyAlignment="1" applyProtection="1">
      <alignment horizontal="center" vertical="center" wrapText="1"/>
      <protection locked="0"/>
    </xf>
    <xf numFmtId="0" fontId="38" fillId="0" borderId="1" xfId="43" applyFont="1" applyFill="1" applyBorder="1" applyAlignment="1" applyProtection="1">
      <alignment horizontal="center" vertical="center" wrapText="1"/>
      <protection locked="0"/>
    </xf>
    <xf numFmtId="0" fontId="36" fillId="0" borderId="1" xfId="43" applyFont="1" applyFill="1" applyBorder="1" applyAlignment="1" applyProtection="1">
      <alignment horizontal="center" vertical="center" wrapText="1"/>
      <protection locked="0"/>
    </xf>
    <xf numFmtId="0" fontId="38" fillId="37" borderId="1" xfId="43" applyFont="1" applyFill="1" applyBorder="1" applyAlignment="1" applyProtection="1">
      <alignment horizontal="center" vertical="center" wrapText="1"/>
      <protection locked="0"/>
    </xf>
    <xf numFmtId="0" fontId="36" fillId="37" borderId="1" xfId="43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39" fillId="0" borderId="1" xfId="0" applyFont="1" applyFill="1" applyBorder="1" applyAlignment="1" applyProtection="1">
      <alignment horizontal="center" vertical="center" wrapText="1"/>
      <protection locked="0"/>
    </xf>
    <xf numFmtId="49" fontId="36" fillId="0" borderId="31" xfId="43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/>
    </xf>
    <xf numFmtId="0" fontId="38" fillId="0" borderId="32" xfId="43" applyFont="1" applyFill="1" applyBorder="1" applyAlignment="1" applyProtection="1">
      <alignment horizontal="center" vertical="center" wrapText="1"/>
      <protection locked="0"/>
    </xf>
    <xf numFmtId="0" fontId="39" fillId="0" borderId="32" xfId="0" applyFont="1" applyFill="1" applyBorder="1" applyAlignment="1" applyProtection="1">
      <alignment horizontal="center" vertical="center" wrapText="1"/>
      <protection locked="0"/>
    </xf>
    <xf numFmtId="0" fontId="36" fillId="0" borderId="26" xfId="43" applyNumberFormat="1" applyFont="1" applyFill="1" applyBorder="1" applyAlignment="1" applyProtection="1">
      <alignment horizontal="center" vertical="center" wrapText="1"/>
      <protection locked="0"/>
    </xf>
    <xf numFmtId="49" fontId="36" fillId="0" borderId="34" xfId="43" applyNumberFormat="1" applyFont="1" applyFill="1" applyBorder="1" applyAlignment="1" applyProtection="1">
      <alignment horizontal="center" vertical="center" wrapText="1"/>
      <protection locked="0"/>
    </xf>
    <xf numFmtId="0" fontId="0" fillId="0" borderId="35" xfId="0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8" fillId="0" borderId="35" xfId="43" applyFont="1" applyFill="1" applyBorder="1" applyAlignment="1" applyProtection="1">
      <alignment horizontal="center" vertical="center" wrapText="1"/>
      <protection locked="0"/>
    </xf>
    <xf numFmtId="0" fontId="39" fillId="0" borderId="35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49" fontId="12" fillId="5" borderId="8" xfId="0" applyNumberFormat="1" applyFont="1" applyFill="1" applyBorder="1" applyAlignment="1">
      <alignment horizontal="center" vertical="center" wrapText="1"/>
    </xf>
    <xf numFmtId="49" fontId="2" fillId="5" borderId="14" xfId="0" applyNumberFormat="1" applyFont="1" applyFill="1" applyBorder="1" applyAlignment="1">
      <alignment horizontal="center" vertical="center" wrapText="1"/>
    </xf>
    <xf numFmtId="49" fontId="14" fillId="5" borderId="9" xfId="0" applyNumberFormat="1" applyFont="1" applyFill="1" applyBorder="1" applyAlignment="1">
      <alignment horizontal="center" vertical="center" wrapText="1"/>
    </xf>
    <xf numFmtId="49" fontId="14" fillId="5" borderId="15" xfId="0" applyNumberFormat="1" applyFont="1" applyFill="1" applyBorder="1" applyAlignment="1">
      <alignment horizontal="center" vertical="center" wrapText="1"/>
    </xf>
    <xf numFmtId="49" fontId="14" fillId="5" borderId="13" xfId="0" applyNumberFormat="1" applyFont="1" applyFill="1" applyBorder="1" applyAlignment="1">
      <alignment horizontal="center" vertical="center" wrapText="1"/>
    </xf>
    <xf numFmtId="49" fontId="14" fillId="5" borderId="16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 wrapText="1"/>
    </xf>
    <xf numFmtId="9" fontId="40" fillId="0" borderId="35" xfId="44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38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" fontId="40" fillId="0" borderId="1" xfId="44" applyNumberFormat="1" applyFont="1" applyBorder="1" applyAlignment="1">
      <alignment horizontal="center" vertical="center" wrapText="1"/>
    </xf>
    <xf numFmtId="9" fontId="40" fillId="0" borderId="1" xfId="44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/>
    <cellStyle name="Normal 2 2" xfId="44"/>
    <cellStyle name="Normale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53788</xdr:rowOff>
    </xdr:from>
    <xdr:to>
      <xdr:col>1</xdr:col>
      <xdr:colOff>561192</xdr:colOff>
      <xdr:row>4</xdr:row>
      <xdr:rowOff>137090</xdr:rowOff>
    </xdr:to>
    <xdr:pic>
      <xdr:nvPicPr>
        <xdr:cNvPr id="3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788"/>
          <a:ext cx="1170792" cy="674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533400</xdr:colOff>
      <xdr:row>4</xdr:row>
      <xdr:rowOff>38288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143000" cy="914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"/>
  <sheetViews>
    <sheetView tabSelected="1" zoomScaleNormal="100" workbookViewId="0">
      <selection activeCell="D20" sqref="D19:D20"/>
    </sheetView>
  </sheetViews>
  <sheetFormatPr defaultRowHeight="14.4" x14ac:dyDescent="0.3"/>
  <cols>
    <col min="1" max="1" width="14" style="8" customWidth="1"/>
    <col min="2" max="2" width="15.44140625" style="21" bestFit="1" customWidth="1"/>
    <col min="3" max="3" width="34.5546875" style="19" customWidth="1"/>
    <col min="4" max="4" width="29.6640625" style="8" bestFit="1" customWidth="1"/>
    <col min="5" max="5" width="20.6640625" style="8" customWidth="1"/>
    <col min="6" max="6" width="52.6640625" bestFit="1" customWidth="1"/>
    <col min="7" max="7" width="16.109375" customWidth="1"/>
    <col min="8" max="8" width="13.33203125" customWidth="1"/>
    <col min="9" max="9" width="11.33203125" customWidth="1"/>
    <col min="10" max="10" width="15.44140625" customWidth="1"/>
    <col min="11" max="11" width="19.6640625" bestFit="1" customWidth="1"/>
    <col min="12" max="12" width="33.88671875" bestFit="1" customWidth="1"/>
    <col min="13" max="13" width="32.44140625" style="8" customWidth="1"/>
    <col min="14" max="14" width="27.5546875" customWidth="1"/>
    <col min="15" max="15" width="26.44140625" customWidth="1"/>
    <col min="16" max="16" width="38.6640625" customWidth="1"/>
    <col min="17" max="17" width="42.109375" customWidth="1"/>
    <col min="21" max="21" width="18.33203125" bestFit="1" customWidth="1"/>
  </cols>
  <sheetData>
    <row r="1" spans="1:21" s="44" customFormat="1" ht="25.95" customHeight="1" thickBot="1" x14ac:dyDescent="0.35">
      <c r="C1" s="45" t="s">
        <v>118</v>
      </c>
      <c r="D1" s="95" t="s">
        <v>177</v>
      </c>
      <c r="E1" s="97"/>
      <c r="F1" s="43"/>
      <c r="G1" s="95" t="s">
        <v>119</v>
      </c>
      <c r="H1" s="96"/>
      <c r="I1" s="96"/>
      <c r="J1" s="97"/>
      <c r="K1" s="98"/>
      <c r="L1" s="99"/>
      <c r="M1" s="16">
        <f ca="1">TODAY()</f>
        <v>43286</v>
      </c>
      <c r="O1" s="51" t="s">
        <v>132</v>
      </c>
    </row>
    <row r="2" spans="1:21" s="14" customFormat="1" ht="25.2" customHeight="1" thickBot="1" x14ac:dyDescent="0.4">
      <c r="A2" s="15"/>
      <c r="B2" s="20"/>
      <c r="C2" s="42" t="s">
        <v>117</v>
      </c>
      <c r="D2" s="46"/>
      <c r="E2" s="18"/>
      <c r="N2" s="17"/>
      <c r="O2" s="108" t="s">
        <v>131</v>
      </c>
      <c r="P2" s="109"/>
      <c r="Q2" s="17"/>
      <c r="R2" s="17"/>
      <c r="S2" s="17"/>
      <c r="T2" s="17"/>
      <c r="U2" s="17"/>
    </row>
    <row r="3" spans="1:21" ht="22.2" customHeight="1" thickBot="1" x14ac:dyDescent="0.35">
      <c r="B3" s="41">
        <f>DESIGN!G84</f>
        <v>0</v>
      </c>
      <c r="C3" s="112" t="s">
        <v>0</v>
      </c>
      <c r="D3" s="113"/>
      <c r="E3" s="113"/>
      <c r="F3" s="113"/>
      <c r="G3" s="113"/>
      <c r="H3" s="113"/>
      <c r="I3" s="113"/>
      <c r="J3" s="113"/>
      <c r="K3" s="113"/>
      <c r="L3" s="113"/>
      <c r="M3" s="114"/>
      <c r="N3" s="7"/>
      <c r="O3" s="110"/>
      <c r="P3" s="111"/>
      <c r="Q3" s="7"/>
      <c r="R3" s="7"/>
      <c r="S3" s="7"/>
      <c r="T3" s="7"/>
      <c r="U3" s="7"/>
    </row>
    <row r="4" spans="1:21" ht="16.2" customHeight="1" thickBot="1" x14ac:dyDescent="0.35">
      <c r="C4" s="22"/>
      <c r="D4" s="9"/>
      <c r="E4" s="9"/>
      <c r="F4" s="7"/>
      <c r="G4" s="7"/>
      <c r="H4" s="7"/>
      <c r="I4" s="7"/>
      <c r="J4" s="7"/>
      <c r="K4" s="7"/>
      <c r="L4" s="2"/>
      <c r="M4" s="2"/>
      <c r="N4" s="2"/>
      <c r="O4" s="3"/>
      <c r="P4" s="4"/>
      <c r="Q4" s="5"/>
      <c r="R4" s="1"/>
      <c r="S4" s="6"/>
      <c r="T4" s="6"/>
      <c r="U4" s="6"/>
    </row>
    <row r="5" spans="1:21" s="14" customFormat="1" ht="15.75" customHeight="1" thickBot="1" x14ac:dyDescent="0.4">
      <c r="A5" s="15"/>
      <c r="B5" s="20"/>
      <c r="C5" s="23"/>
      <c r="D5" s="18"/>
      <c r="E5" s="18"/>
      <c r="F5" s="17"/>
      <c r="G5" s="17"/>
      <c r="H5" s="17"/>
      <c r="I5" s="17"/>
      <c r="J5" s="17"/>
      <c r="K5" s="17"/>
      <c r="L5" s="104" t="s">
        <v>17</v>
      </c>
      <c r="M5" s="105"/>
      <c r="N5" s="104" t="s">
        <v>18</v>
      </c>
      <c r="O5" s="105"/>
      <c r="P5" s="40" t="s">
        <v>20</v>
      </c>
      <c r="Q5"/>
      <c r="R5" s="12"/>
      <c r="S5" s="12"/>
      <c r="T5" s="13"/>
      <c r="U5" s="12"/>
    </row>
    <row r="6" spans="1:21" s="32" customFormat="1" ht="35.4" customHeight="1" x14ac:dyDescent="0.3">
      <c r="A6" s="115" t="s">
        <v>121</v>
      </c>
      <c r="B6" s="115" t="s">
        <v>122</v>
      </c>
      <c r="C6" s="117" t="s">
        <v>14</v>
      </c>
      <c r="D6" s="100" t="s">
        <v>116</v>
      </c>
      <c r="E6" s="100" t="s">
        <v>15</v>
      </c>
      <c r="F6" s="100" t="s">
        <v>120</v>
      </c>
      <c r="G6" s="100" t="s">
        <v>123</v>
      </c>
      <c r="H6" s="100" t="s">
        <v>124</v>
      </c>
      <c r="I6" s="100" t="s">
        <v>125</v>
      </c>
      <c r="J6" s="100" t="s">
        <v>21</v>
      </c>
      <c r="K6" s="106" t="s">
        <v>133</v>
      </c>
      <c r="L6" s="102" t="s">
        <v>16</v>
      </c>
      <c r="M6" s="100" t="s">
        <v>126</v>
      </c>
      <c r="N6" s="100" t="s">
        <v>127</v>
      </c>
      <c r="O6" s="100" t="s">
        <v>128</v>
      </c>
      <c r="P6" s="100" t="s">
        <v>19</v>
      </c>
      <c r="R6" s="33"/>
      <c r="S6" s="34"/>
      <c r="T6" s="35"/>
      <c r="U6" s="33"/>
    </row>
    <row r="7" spans="1:21" s="36" customFormat="1" ht="24" customHeight="1" thickBot="1" x14ac:dyDescent="0.35">
      <c r="A7" s="116"/>
      <c r="B7" s="116"/>
      <c r="C7" s="118"/>
      <c r="D7" s="101"/>
      <c r="E7" s="101"/>
      <c r="F7" s="101"/>
      <c r="G7" s="101"/>
      <c r="H7" s="101"/>
      <c r="I7" s="101"/>
      <c r="J7" s="101"/>
      <c r="K7" s="107"/>
      <c r="L7" s="103"/>
      <c r="M7" s="101"/>
      <c r="N7" s="101"/>
      <c r="O7" s="101"/>
      <c r="P7" s="101"/>
      <c r="R7" s="37"/>
      <c r="S7" s="37"/>
      <c r="T7" s="37"/>
      <c r="U7" s="38"/>
    </row>
    <row r="8" spans="1:21" s="8" customFormat="1" x14ac:dyDescent="0.3">
      <c r="A8" s="89">
        <v>1</v>
      </c>
      <c r="B8" s="71">
        <v>4</v>
      </c>
      <c r="C8" s="126" t="s">
        <v>134</v>
      </c>
      <c r="D8" s="71" t="s">
        <v>135</v>
      </c>
      <c r="E8" s="127" t="s">
        <v>136</v>
      </c>
      <c r="F8" s="128" t="s">
        <v>137</v>
      </c>
      <c r="G8" s="72" t="s">
        <v>138</v>
      </c>
      <c r="H8" s="71"/>
      <c r="I8" s="71"/>
      <c r="J8" s="73" t="s">
        <v>139</v>
      </c>
      <c r="K8" s="71" t="s">
        <v>140</v>
      </c>
      <c r="L8" s="74" t="s">
        <v>140</v>
      </c>
      <c r="M8" s="71"/>
      <c r="N8" s="71"/>
      <c r="O8" s="71"/>
      <c r="P8" s="129"/>
    </row>
    <row r="9" spans="1:21" s="8" customFormat="1" x14ac:dyDescent="0.3">
      <c r="A9" s="75" t="s">
        <v>141</v>
      </c>
      <c r="B9" s="76">
        <v>8</v>
      </c>
      <c r="C9" s="76" t="s">
        <v>142</v>
      </c>
      <c r="D9" s="130" t="s">
        <v>143</v>
      </c>
      <c r="E9" s="130" t="s">
        <v>136</v>
      </c>
      <c r="F9" s="27" t="s">
        <v>144</v>
      </c>
      <c r="G9" s="77" t="s">
        <v>138</v>
      </c>
      <c r="H9" s="76"/>
      <c r="I9" s="76"/>
      <c r="J9" s="78">
        <v>0.1</v>
      </c>
      <c r="K9" s="76" t="s">
        <v>140</v>
      </c>
      <c r="L9" s="79" t="s">
        <v>140</v>
      </c>
      <c r="M9" s="76"/>
      <c r="N9" s="76"/>
      <c r="O9" s="76"/>
      <c r="P9" s="131"/>
    </row>
    <row r="10" spans="1:21" s="8" customFormat="1" x14ac:dyDescent="0.3">
      <c r="A10" s="75" t="s">
        <v>22</v>
      </c>
      <c r="B10" s="76">
        <v>2</v>
      </c>
      <c r="C10" s="76" t="s">
        <v>178</v>
      </c>
      <c r="D10" s="130" t="s">
        <v>145</v>
      </c>
      <c r="E10" s="76" t="s">
        <v>146</v>
      </c>
      <c r="F10" s="76" t="s">
        <v>181</v>
      </c>
      <c r="G10" s="77" t="s">
        <v>150</v>
      </c>
      <c r="H10" s="76"/>
      <c r="I10" s="76"/>
      <c r="J10" s="80"/>
      <c r="K10" s="76"/>
      <c r="L10" s="81" t="s">
        <v>147</v>
      </c>
      <c r="M10" s="79" t="s">
        <v>151</v>
      </c>
      <c r="N10" s="82" t="s">
        <v>148</v>
      </c>
      <c r="O10" s="79" t="s">
        <v>152</v>
      </c>
      <c r="P10" s="131"/>
    </row>
    <row r="11" spans="1:21" s="8" customFormat="1" x14ac:dyDescent="0.3">
      <c r="A11" s="75" t="s">
        <v>23</v>
      </c>
      <c r="B11" s="76">
        <v>1</v>
      </c>
      <c r="C11" s="76" t="s">
        <v>180</v>
      </c>
      <c r="D11" s="130" t="s">
        <v>145</v>
      </c>
      <c r="E11" s="76" t="s">
        <v>146</v>
      </c>
      <c r="F11" s="76" t="s">
        <v>181</v>
      </c>
      <c r="G11" s="77" t="s">
        <v>150</v>
      </c>
      <c r="H11" s="76"/>
      <c r="I11" s="76"/>
      <c r="J11" s="80"/>
      <c r="K11" s="76" t="s">
        <v>179</v>
      </c>
      <c r="L11" s="81" t="s">
        <v>147</v>
      </c>
      <c r="M11" s="79" t="s">
        <v>151</v>
      </c>
      <c r="N11" s="82" t="s">
        <v>148</v>
      </c>
      <c r="O11" s="79" t="s">
        <v>152</v>
      </c>
      <c r="P11" s="132" t="s">
        <v>179</v>
      </c>
    </row>
    <row r="12" spans="1:21" s="8" customFormat="1" x14ac:dyDescent="0.3">
      <c r="A12" s="75" t="s">
        <v>24</v>
      </c>
      <c r="B12" s="76">
        <v>1</v>
      </c>
      <c r="C12" s="130" t="s">
        <v>149</v>
      </c>
      <c r="D12" s="130" t="s">
        <v>145</v>
      </c>
      <c r="E12" s="76" t="s">
        <v>146</v>
      </c>
      <c r="F12" s="76" t="s">
        <v>181</v>
      </c>
      <c r="G12" s="77" t="s">
        <v>150</v>
      </c>
      <c r="H12" s="76"/>
      <c r="I12" s="76"/>
      <c r="J12" s="80"/>
      <c r="K12" s="76" t="s">
        <v>179</v>
      </c>
      <c r="L12" s="79" t="s">
        <v>147</v>
      </c>
      <c r="M12" s="79" t="s">
        <v>151</v>
      </c>
      <c r="N12" s="80" t="s">
        <v>148</v>
      </c>
      <c r="O12" s="79" t="s">
        <v>152</v>
      </c>
      <c r="P12" s="132" t="s">
        <v>179</v>
      </c>
    </row>
    <row r="13" spans="1:21" s="8" customFormat="1" x14ac:dyDescent="0.3">
      <c r="A13" s="75" t="s">
        <v>25</v>
      </c>
      <c r="B13" s="76">
        <v>4</v>
      </c>
      <c r="C13" s="130" t="s">
        <v>153</v>
      </c>
      <c r="D13" s="130" t="s">
        <v>154</v>
      </c>
      <c r="E13" s="76" t="s">
        <v>155</v>
      </c>
      <c r="F13" s="130" t="s">
        <v>154</v>
      </c>
      <c r="G13" s="83"/>
      <c r="H13" s="76"/>
      <c r="I13" s="76"/>
      <c r="J13" s="80"/>
      <c r="K13" s="76"/>
      <c r="L13" s="79" t="s">
        <v>156</v>
      </c>
      <c r="M13" s="79" t="s">
        <v>157</v>
      </c>
      <c r="N13" s="80" t="s">
        <v>148</v>
      </c>
      <c r="O13" s="80" t="s">
        <v>158</v>
      </c>
      <c r="P13" s="131"/>
    </row>
    <row r="14" spans="1:21" s="8" customFormat="1" x14ac:dyDescent="0.3">
      <c r="A14" s="75" t="s">
        <v>26</v>
      </c>
      <c r="B14" s="76">
        <v>1</v>
      </c>
      <c r="C14" s="130" t="s">
        <v>159</v>
      </c>
      <c r="D14" s="130" t="s">
        <v>160</v>
      </c>
      <c r="E14" s="76" t="s">
        <v>161</v>
      </c>
      <c r="F14" s="130" t="s">
        <v>160</v>
      </c>
      <c r="G14" s="83"/>
      <c r="H14" s="76"/>
      <c r="I14" s="76"/>
      <c r="J14" s="80"/>
      <c r="K14" s="76"/>
      <c r="L14" s="79" t="s">
        <v>162</v>
      </c>
      <c r="M14" s="79">
        <v>61201021621</v>
      </c>
      <c r="N14" s="84" t="s">
        <v>148</v>
      </c>
      <c r="O14" s="80" t="s">
        <v>163</v>
      </c>
      <c r="P14" s="131"/>
    </row>
    <row r="15" spans="1:21" s="8" customFormat="1" x14ac:dyDescent="0.3">
      <c r="A15" s="75" t="s">
        <v>27</v>
      </c>
      <c r="B15" s="76">
        <v>4</v>
      </c>
      <c r="C15" s="133" t="s">
        <v>164</v>
      </c>
      <c r="D15" s="76" t="s">
        <v>165</v>
      </c>
      <c r="E15" s="130" t="s">
        <v>166</v>
      </c>
      <c r="F15" s="27" t="s">
        <v>167</v>
      </c>
      <c r="G15" s="134" t="s">
        <v>168</v>
      </c>
      <c r="H15" s="76"/>
      <c r="I15" s="76"/>
      <c r="J15" s="135">
        <v>0.01</v>
      </c>
      <c r="K15" s="76" t="s">
        <v>140</v>
      </c>
      <c r="L15" s="79" t="s">
        <v>140</v>
      </c>
      <c r="M15" s="76"/>
      <c r="N15" s="84"/>
      <c r="O15" s="84"/>
      <c r="P15" s="131"/>
    </row>
    <row r="16" spans="1:21" s="8" customFormat="1" x14ac:dyDescent="0.3">
      <c r="A16" s="75" t="s">
        <v>28</v>
      </c>
      <c r="B16" s="76">
        <v>4</v>
      </c>
      <c r="C16" s="133" t="s">
        <v>169</v>
      </c>
      <c r="D16" s="76" t="s">
        <v>170</v>
      </c>
      <c r="E16" s="130" t="s">
        <v>171</v>
      </c>
      <c r="F16" s="27" t="s">
        <v>172</v>
      </c>
      <c r="G16" s="77" t="s">
        <v>168</v>
      </c>
      <c r="H16" s="76"/>
      <c r="I16" s="76"/>
      <c r="J16" s="135">
        <v>0.01</v>
      </c>
      <c r="K16" s="76" t="s">
        <v>140</v>
      </c>
      <c r="L16" s="79" t="s">
        <v>140</v>
      </c>
      <c r="M16" s="76"/>
      <c r="N16" s="84"/>
      <c r="O16" s="84"/>
      <c r="P16" s="131"/>
    </row>
    <row r="17" spans="1:17" s="8" customFormat="1" ht="28.8" x14ac:dyDescent="0.3">
      <c r="A17" s="90" t="s">
        <v>29</v>
      </c>
      <c r="B17" s="91">
        <v>1</v>
      </c>
      <c r="C17" s="121" t="s">
        <v>182</v>
      </c>
      <c r="D17" s="91"/>
      <c r="E17" s="122"/>
      <c r="F17" s="123" t="s">
        <v>183</v>
      </c>
      <c r="G17" s="92"/>
      <c r="H17" s="91"/>
      <c r="I17" s="91"/>
      <c r="J17" s="124"/>
      <c r="K17" s="91" t="s">
        <v>184</v>
      </c>
      <c r="L17" s="93" t="s">
        <v>185</v>
      </c>
      <c r="M17" s="91" t="s">
        <v>186</v>
      </c>
      <c r="N17" s="94" t="s">
        <v>187</v>
      </c>
      <c r="O17" s="94" t="s">
        <v>188</v>
      </c>
      <c r="P17" s="125" t="s">
        <v>189</v>
      </c>
    </row>
    <row r="18" spans="1:17" s="8" customFormat="1" ht="15" thickBot="1" x14ac:dyDescent="0.35">
      <c r="A18" s="85" t="s">
        <v>30</v>
      </c>
      <c r="B18" s="86">
        <v>4</v>
      </c>
      <c r="C18" s="136" t="s">
        <v>173</v>
      </c>
      <c r="D18" s="86" t="s">
        <v>174</v>
      </c>
      <c r="E18" s="137" t="s">
        <v>175</v>
      </c>
      <c r="F18" s="86"/>
      <c r="G18" s="86"/>
      <c r="H18" s="86"/>
      <c r="I18" s="86"/>
      <c r="J18" s="86"/>
      <c r="K18" s="86" t="s">
        <v>140</v>
      </c>
      <c r="L18" s="87" t="s">
        <v>140</v>
      </c>
      <c r="M18" s="86"/>
      <c r="N18" s="88" t="s">
        <v>148</v>
      </c>
      <c r="O18" s="88" t="s">
        <v>176</v>
      </c>
      <c r="P18" s="138"/>
    </row>
    <row r="19" spans="1:17" x14ac:dyDescent="0.3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</row>
    <row r="20" spans="1:17" x14ac:dyDescent="0.3">
      <c r="A20" s="11" t="s">
        <v>30</v>
      </c>
      <c r="B20" s="24"/>
      <c r="C20" s="25"/>
      <c r="D20" s="26"/>
      <c r="E20" s="26"/>
      <c r="F20" s="26"/>
      <c r="G20" s="26"/>
      <c r="H20" s="26"/>
      <c r="I20" s="26"/>
      <c r="J20" s="26"/>
      <c r="K20" s="26"/>
      <c r="L20" s="27"/>
      <c r="M20" s="27"/>
      <c r="N20" s="27"/>
      <c r="O20" s="27"/>
      <c r="P20" s="39"/>
    </row>
    <row r="21" spans="1:17" x14ac:dyDescent="0.3">
      <c r="A21" s="11" t="s">
        <v>31</v>
      </c>
      <c r="B21" s="24"/>
      <c r="C21" s="25"/>
      <c r="D21" s="26"/>
      <c r="E21" s="26"/>
      <c r="F21" s="26"/>
      <c r="G21" s="26"/>
      <c r="H21" s="26"/>
      <c r="I21" s="26"/>
      <c r="J21" s="26"/>
      <c r="K21" s="26"/>
      <c r="L21" s="27"/>
      <c r="M21" s="27"/>
      <c r="N21" s="27"/>
      <c r="O21" s="27"/>
      <c r="P21" s="39"/>
    </row>
    <row r="22" spans="1:17" x14ac:dyDescent="0.3">
      <c r="A22" s="11" t="s">
        <v>32</v>
      </c>
      <c r="B22" s="24"/>
      <c r="C22" s="25"/>
      <c r="D22" s="26"/>
      <c r="E22" s="26"/>
      <c r="F22" s="26"/>
      <c r="G22" s="26"/>
      <c r="H22" s="26"/>
      <c r="I22" s="26"/>
      <c r="J22" s="26"/>
      <c r="K22" s="26"/>
      <c r="L22" s="27"/>
      <c r="M22" s="27"/>
      <c r="N22" s="27"/>
      <c r="O22" s="27"/>
      <c r="P22" s="39"/>
    </row>
    <row r="23" spans="1:17" x14ac:dyDescent="0.3">
      <c r="A23" s="11" t="s">
        <v>33</v>
      </c>
      <c r="B23" s="24"/>
      <c r="C23" s="25"/>
      <c r="D23" s="26"/>
      <c r="E23" s="26"/>
      <c r="F23" s="26"/>
      <c r="G23" s="26"/>
      <c r="H23" s="26"/>
      <c r="I23" s="26"/>
      <c r="J23" s="26"/>
      <c r="K23" s="26"/>
      <c r="L23" s="27"/>
      <c r="M23" s="27"/>
      <c r="N23" s="27"/>
      <c r="O23" s="27"/>
      <c r="P23" s="39"/>
    </row>
    <row r="24" spans="1:17" x14ac:dyDescent="0.3">
      <c r="A24" s="11" t="s">
        <v>34</v>
      </c>
      <c r="B24" s="24"/>
      <c r="C24" s="25"/>
      <c r="D24" s="26"/>
      <c r="E24" s="26"/>
      <c r="F24" s="26"/>
      <c r="G24" s="26"/>
      <c r="H24" s="26"/>
      <c r="I24" s="26"/>
      <c r="J24" s="26"/>
      <c r="K24" s="26"/>
      <c r="L24" s="27"/>
      <c r="M24" s="27"/>
      <c r="N24" s="27"/>
      <c r="O24" s="27"/>
      <c r="P24" s="39"/>
    </row>
    <row r="25" spans="1:17" x14ac:dyDescent="0.3">
      <c r="A25" s="11" t="s">
        <v>35</v>
      </c>
      <c r="B25" s="24"/>
      <c r="C25" s="25"/>
      <c r="D25" s="26"/>
      <c r="E25" s="26"/>
      <c r="F25" s="26"/>
      <c r="G25" s="26"/>
      <c r="H25" s="26"/>
      <c r="I25" s="26"/>
      <c r="J25" s="26"/>
      <c r="K25" s="26"/>
      <c r="L25" s="27"/>
      <c r="M25" s="27"/>
      <c r="N25" s="27"/>
      <c r="O25" s="27"/>
      <c r="P25" s="39"/>
    </row>
    <row r="26" spans="1:17" s="8" customFormat="1" x14ac:dyDescent="0.3">
      <c r="A26" s="11" t="s">
        <v>36</v>
      </c>
      <c r="B26" s="24"/>
      <c r="C26" s="25"/>
      <c r="D26" s="26"/>
      <c r="E26" s="26"/>
      <c r="F26" s="26"/>
      <c r="G26" s="26"/>
      <c r="H26" s="26"/>
      <c r="I26" s="26"/>
      <c r="J26" s="26"/>
      <c r="K26" s="26"/>
      <c r="L26" s="27"/>
      <c r="M26" s="27"/>
      <c r="N26" s="27"/>
      <c r="O26" s="27"/>
      <c r="P26" s="31"/>
    </row>
    <row r="27" spans="1:17" x14ac:dyDescent="0.3">
      <c r="A27" s="11" t="s">
        <v>37</v>
      </c>
      <c r="B27" s="24"/>
      <c r="C27" s="25"/>
      <c r="D27" s="26"/>
      <c r="E27" s="26"/>
      <c r="F27" s="26"/>
      <c r="G27" s="26"/>
      <c r="H27" s="26"/>
      <c r="I27" s="26"/>
      <c r="J27" s="26"/>
      <c r="K27" s="26"/>
      <c r="L27" s="27"/>
      <c r="M27" s="27"/>
      <c r="N27" s="27"/>
      <c r="O27" s="27"/>
      <c r="P27" s="39"/>
    </row>
    <row r="28" spans="1:17" x14ac:dyDescent="0.3">
      <c r="A28" s="11" t="s">
        <v>38</v>
      </c>
      <c r="B28" s="24"/>
      <c r="C28" s="25"/>
      <c r="D28" s="26"/>
      <c r="E28" s="26"/>
      <c r="F28" s="26"/>
      <c r="G28" s="26"/>
      <c r="H28" s="26"/>
      <c r="I28" s="26"/>
      <c r="J28" s="26"/>
      <c r="K28" s="26"/>
      <c r="L28" s="27"/>
      <c r="M28" s="27"/>
      <c r="N28" s="27"/>
      <c r="O28" s="27"/>
      <c r="P28" s="39"/>
    </row>
    <row r="29" spans="1:17" x14ac:dyDescent="0.3">
      <c r="A29" s="11" t="s">
        <v>39</v>
      </c>
      <c r="B29" s="24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27"/>
      <c r="N29" s="27"/>
      <c r="O29" s="27"/>
      <c r="P29" s="39"/>
    </row>
    <row r="30" spans="1:17" x14ac:dyDescent="0.3">
      <c r="A30" s="11" t="s">
        <v>40</v>
      </c>
      <c r="B30" s="24"/>
      <c r="C30" s="25"/>
      <c r="D30" s="26"/>
      <c r="E30" s="26"/>
      <c r="F30" s="26"/>
      <c r="G30" s="26"/>
      <c r="H30" s="26"/>
      <c r="I30" s="26"/>
      <c r="J30" s="26"/>
      <c r="K30" s="26"/>
      <c r="L30" s="27"/>
      <c r="M30" s="27"/>
      <c r="N30" s="27"/>
      <c r="O30" s="27"/>
      <c r="P30" s="39"/>
    </row>
    <row r="31" spans="1:17" x14ac:dyDescent="0.3">
      <c r="A31" s="11" t="s">
        <v>41</v>
      </c>
      <c r="B31" s="24"/>
      <c r="C31" s="25"/>
      <c r="D31" s="26"/>
      <c r="E31" s="26"/>
      <c r="F31" s="26"/>
      <c r="G31" s="26"/>
      <c r="H31" s="26"/>
      <c r="I31" s="26"/>
      <c r="J31" s="26"/>
      <c r="K31" s="26"/>
      <c r="L31" s="27"/>
      <c r="M31" s="27"/>
      <c r="N31" s="27"/>
      <c r="O31" s="27"/>
      <c r="P31" s="39"/>
    </row>
    <row r="32" spans="1:17" x14ac:dyDescent="0.3">
      <c r="A32" s="11" t="s">
        <v>42</v>
      </c>
      <c r="B32" s="24"/>
      <c r="C32" s="25"/>
      <c r="D32" s="26"/>
      <c r="E32" s="26"/>
      <c r="F32" s="26"/>
      <c r="G32" s="26"/>
      <c r="H32" s="26"/>
      <c r="I32" s="26"/>
      <c r="J32" s="26"/>
      <c r="K32" s="26"/>
      <c r="L32" s="28"/>
      <c r="M32" s="27"/>
      <c r="N32" s="27"/>
      <c r="O32" s="27"/>
      <c r="P32" s="39"/>
    </row>
    <row r="33" spans="1:16" x14ac:dyDescent="0.3">
      <c r="A33" s="11" t="s">
        <v>43</v>
      </c>
      <c r="B33" s="24"/>
      <c r="C33" s="25"/>
      <c r="D33" s="26"/>
      <c r="E33" s="26"/>
      <c r="F33" s="26"/>
      <c r="G33" s="26"/>
      <c r="H33" s="26"/>
      <c r="I33" s="26"/>
      <c r="J33" s="26"/>
      <c r="K33" s="26"/>
      <c r="L33" s="28"/>
      <c r="M33" s="27"/>
      <c r="N33" s="27"/>
      <c r="O33" s="27"/>
      <c r="P33" s="39"/>
    </row>
    <row r="34" spans="1:16" x14ac:dyDescent="0.3">
      <c r="A34" s="11" t="s">
        <v>44</v>
      </c>
      <c r="B34" s="24"/>
      <c r="C34" s="25"/>
      <c r="D34" s="26"/>
      <c r="E34" s="26"/>
      <c r="F34" s="26"/>
      <c r="G34" s="26"/>
      <c r="H34" s="26"/>
      <c r="I34" s="26"/>
      <c r="J34" s="26"/>
      <c r="K34" s="26"/>
      <c r="L34" s="28"/>
      <c r="M34" s="27"/>
      <c r="N34" s="27"/>
      <c r="O34" s="27"/>
      <c r="P34" s="39"/>
    </row>
    <row r="35" spans="1:16" x14ac:dyDescent="0.3">
      <c r="A35" s="11" t="s">
        <v>45</v>
      </c>
      <c r="B35" s="24"/>
      <c r="C35" s="25"/>
      <c r="D35" s="26"/>
      <c r="E35" s="26"/>
      <c r="F35" s="26"/>
      <c r="G35" s="26"/>
      <c r="H35" s="26"/>
      <c r="I35" s="26"/>
      <c r="J35" s="26"/>
      <c r="K35" s="26"/>
      <c r="L35" s="27"/>
      <c r="M35" s="27"/>
      <c r="N35" s="27"/>
      <c r="O35" s="27"/>
      <c r="P35" s="39"/>
    </row>
    <row r="36" spans="1:16" x14ac:dyDescent="0.3">
      <c r="A36" s="11" t="s">
        <v>46</v>
      </c>
      <c r="B36" s="24"/>
      <c r="C36" s="25"/>
      <c r="D36" s="26"/>
      <c r="E36" s="26"/>
      <c r="F36" s="26"/>
      <c r="G36" s="26"/>
      <c r="H36" s="26"/>
      <c r="I36" s="26"/>
      <c r="J36" s="26"/>
      <c r="K36" s="26"/>
      <c r="L36" s="27"/>
      <c r="M36" s="27"/>
      <c r="N36" s="27"/>
      <c r="O36" s="27"/>
      <c r="P36" s="39"/>
    </row>
    <row r="37" spans="1:16" x14ac:dyDescent="0.3">
      <c r="A37" s="11" t="s">
        <v>47</v>
      </c>
      <c r="B37" s="24"/>
      <c r="C37" s="25"/>
      <c r="D37" s="26"/>
      <c r="E37" s="26"/>
      <c r="F37" s="26"/>
      <c r="G37" s="26"/>
      <c r="H37" s="26"/>
      <c r="I37" s="26"/>
      <c r="J37" s="26"/>
      <c r="K37" s="26"/>
      <c r="L37" s="27"/>
      <c r="M37" s="27"/>
      <c r="N37" s="27"/>
      <c r="O37" s="27"/>
      <c r="P37" s="39"/>
    </row>
    <row r="38" spans="1:16" x14ac:dyDescent="0.3">
      <c r="A38" s="11" t="s">
        <v>48</v>
      </c>
      <c r="B38" s="24"/>
      <c r="C38" s="25"/>
      <c r="D38" s="26"/>
      <c r="E38" s="26"/>
      <c r="F38" s="26"/>
      <c r="G38" s="26"/>
      <c r="H38" s="26"/>
      <c r="I38" s="26"/>
      <c r="J38" s="26"/>
      <c r="K38" s="26"/>
      <c r="L38" s="27"/>
      <c r="M38" s="27"/>
      <c r="N38" s="27"/>
      <c r="O38" s="27"/>
      <c r="P38" s="39"/>
    </row>
    <row r="39" spans="1:16" x14ac:dyDescent="0.3">
      <c r="A39" s="11" t="s">
        <v>49</v>
      </c>
      <c r="B39" s="24"/>
      <c r="C39" s="25"/>
      <c r="D39" s="26"/>
      <c r="E39" s="26"/>
      <c r="F39" s="26"/>
      <c r="G39" s="26"/>
      <c r="H39" s="26"/>
      <c r="I39" s="26"/>
      <c r="J39" s="26"/>
      <c r="K39" s="26"/>
      <c r="L39" s="27"/>
      <c r="M39" s="27"/>
      <c r="N39" s="27"/>
      <c r="O39" s="27"/>
      <c r="P39" s="39"/>
    </row>
    <row r="40" spans="1:16" x14ac:dyDescent="0.3">
      <c r="A40" s="11" t="s">
        <v>50</v>
      </c>
      <c r="B40" s="24"/>
      <c r="C40" s="25"/>
      <c r="D40" s="26"/>
      <c r="E40" s="26"/>
      <c r="F40" s="26"/>
      <c r="G40" s="26"/>
      <c r="H40" s="26"/>
      <c r="I40" s="26"/>
      <c r="J40" s="26"/>
      <c r="K40" s="26"/>
      <c r="L40" s="27"/>
      <c r="M40" s="27"/>
      <c r="N40" s="27"/>
      <c r="O40" s="27"/>
      <c r="P40" s="39"/>
    </row>
    <row r="41" spans="1:16" x14ac:dyDescent="0.3">
      <c r="A41" s="11" t="s">
        <v>51</v>
      </c>
      <c r="B41" s="24"/>
      <c r="C41" s="25"/>
      <c r="D41" s="26"/>
      <c r="E41" s="26"/>
      <c r="F41" s="26"/>
      <c r="G41" s="26"/>
      <c r="H41" s="26"/>
      <c r="I41" s="26"/>
      <c r="J41" s="26"/>
      <c r="K41" s="26"/>
      <c r="L41" s="27"/>
      <c r="M41" s="27"/>
      <c r="N41" s="27"/>
      <c r="O41" s="27"/>
      <c r="P41" s="39"/>
    </row>
    <row r="42" spans="1:16" x14ac:dyDescent="0.3">
      <c r="A42" s="11" t="s">
        <v>52</v>
      </c>
      <c r="B42" s="24"/>
      <c r="C42" s="25"/>
      <c r="D42" s="26"/>
      <c r="E42" s="26"/>
      <c r="F42" s="26"/>
      <c r="G42" s="26"/>
      <c r="H42" s="26"/>
      <c r="I42" s="26"/>
      <c r="J42" s="26"/>
      <c r="K42" s="26"/>
      <c r="L42" s="27"/>
      <c r="M42" s="27"/>
      <c r="N42" s="27"/>
      <c r="O42" s="27"/>
      <c r="P42" s="39"/>
    </row>
    <row r="43" spans="1:16" x14ac:dyDescent="0.3">
      <c r="A43" s="11" t="s">
        <v>53</v>
      </c>
      <c r="B43" s="24"/>
      <c r="C43" s="25"/>
      <c r="D43" s="26"/>
      <c r="E43" s="26"/>
      <c r="F43" s="26"/>
      <c r="G43" s="26"/>
      <c r="H43" s="26"/>
      <c r="I43" s="26"/>
      <c r="J43" s="26"/>
      <c r="K43" s="26"/>
      <c r="L43" s="27"/>
      <c r="M43" s="27"/>
      <c r="N43" s="27"/>
      <c r="O43" s="27"/>
      <c r="P43" s="39"/>
    </row>
    <row r="44" spans="1:16" x14ac:dyDescent="0.3">
      <c r="A44" s="11" t="s">
        <v>54</v>
      </c>
      <c r="B44" s="24"/>
      <c r="C44" s="25"/>
      <c r="D44" s="26"/>
      <c r="E44" s="26"/>
      <c r="F44" s="26"/>
      <c r="G44" s="26"/>
      <c r="H44" s="26"/>
      <c r="I44" s="26"/>
      <c r="J44" s="26"/>
      <c r="K44" s="26"/>
      <c r="L44" s="27"/>
      <c r="M44" s="27"/>
      <c r="N44" s="27"/>
      <c r="O44" s="27"/>
      <c r="P44" s="39"/>
    </row>
    <row r="45" spans="1:16" x14ac:dyDescent="0.3">
      <c r="A45" s="11" t="s">
        <v>55</v>
      </c>
      <c r="B45" s="24"/>
      <c r="C45" s="25"/>
      <c r="D45" s="26"/>
      <c r="E45" s="26"/>
      <c r="F45" s="26"/>
      <c r="G45" s="26"/>
      <c r="H45" s="26"/>
      <c r="I45" s="26"/>
      <c r="J45" s="26"/>
      <c r="K45" s="26"/>
      <c r="L45" s="27"/>
      <c r="M45" s="27"/>
      <c r="N45" s="27"/>
      <c r="O45" s="27"/>
      <c r="P45" s="39"/>
    </row>
    <row r="46" spans="1:16" x14ac:dyDescent="0.3">
      <c r="A46" s="11" t="s">
        <v>56</v>
      </c>
      <c r="B46" s="24"/>
      <c r="C46" s="25"/>
      <c r="D46" s="26"/>
      <c r="E46" s="26"/>
      <c r="F46" s="26"/>
      <c r="G46" s="26"/>
      <c r="H46" s="26"/>
      <c r="I46" s="26"/>
      <c r="J46" s="26"/>
      <c r="K46" s="26"/>
      <c r="L46" s="27"/>
      <c r="M46" s="27"/>
      <c r="N46" s="27"/>
      <c r="O46" s="27"/>
      <c r="P46" s="39"/>
    </row>
    <row r="47" spans="1:16" x14ac:dyDescent="0.3">
      <c r="A47" s="11" t="s">
        <v>57</v>
      </c>
      <c r="B47" s="24"/>
      <c r="C47" s="25"/>
      <c r="D47" s="26"/>
      <c r="E47" s="26"/>
      <c r="F47" s="26"/>
      <c r="G47" s="26"/>
      <c r="H47" s="26"/>
      <c r="I47" s="26"/>
      <c r="J47" s="26"/>
      <c r="K47" s="26"/>
      <c r="L47" s="27"/>
      <c r="M47" s="27"/>
      <c r="N47" s="27"/>
      <c r="O47" s="27"/>
      <c r="P47" s="39"/>
    </row>
    <row r="48" spans="1:16" s="8" customFormat="1" x14ac:dyDescent="0.3">
      <c r="A48" s="11" t="s">
        <v>58</v>
      </c>
      <c r="B48" s="24"/>
      <c r="C48" s="25"/>
      <c r="D48" s="26"/>
      <c r="E48" s="26"/>
      <c r="F48" s="26"/>
      <c r="G48" s="26"/>
      <c r="H48" s="26"/>
      <c r="I48" s="26"/>
      <c r="J48" s="26"/>
      <c r="K48" s="26"/>
      <c r="L48" s="28"/>
      <c r="M48" s="27"/>
      <c r="N48" s="27"/>
      <c r="O48" s="27"/>
      <c r="P48" s="31"/>
    </row>
    <row r="49" spans="1:16" x14ac:dyDescent="0.3">
      <c r="A49" s="11" t="s">
        <v>59</v>
      </c>
      <c r="B49" s="24"/>
      <c r="C49" s="25"/>
      <c r="D49" s="26"/>
      <c r="E49" s="26"/>
      <c r="F49" s="26"/>
      <c r="G49" s="26"/>
      <c r="H49" s="26"/>
      <c r="I49" s="26"/>
      <c r="J49" s="26"/>
      <c r="K49" s="26"/>
      <c r="L49" s="28"/>
      <c r="M49" s="29"/>
      <c r="N49" s="27"/>
      <c r="O49" s="27"/>
      <c r="P49" s="39"/>
    </row>
    <row r="50" spans="1:16" x14ac:dyDescent="0.3">
      <c r="A50" s="11" t="s">
        <v>60</v>
      </c>
      <c r="B50" s="24"/>
      <c r="C50" s="25"/>
      <c r="D50" s="26"/>
      <c r="E50" s="26"/>
      <c r="F50" s="26"/>
      <c r="G50" s="26"/>
      <c r="H50" s="26"/>
      <c r="I50" s="26"/>
      <c r="J50" s="26"/>
      <c r="K50" s="26"/>
      <c r="L50" s="28"/>
      <c r="M50" s="27"/>
      <c r="N50" s="27"/>
      <c r="O50" s="30"/>
      <c r="P50" s="39"/>
    </row>
    <row r="51" spans="1:16" s="10" customFormat="1" x14ac:dyDescent="0.3">
      <c r="A51" s="11" t="s">
        <v>61</v>
      </c>
      <c r="B51" s="24"/>
      <c r="C51" s="25"/>
      <c r="D51" s="26"/>
      <c r="E51" s="26"/>
      <c r="F51" s="26"/>
      <c r="G51" s="26"/>
      <c r="H51" s="26"/>
      <c r="I51" s="26"/>
      <c r="J51" s="26"/>
      <c r="K51" s="26"/>
      <c r="L51" s="28"/>
      <c r="M51" s="27"/>
      <c r="N51" s="27"/>
      <c r="O51" s="27"/>
      <c r="P51" s="39"/>
    </row>
    <row r="52" spans="1:16" x14ac:dyDescent="0.3">
      <c r="A52" s="11" t="s">
        <v>62</v>
      </c>
      <c r="B52" s="24"/>
      <c r="C52" s="25"/>
      <c r="D52" s="26"/>
      <c r="E52" s="26"/>
      <c r="F52" s="26"/>
      <c r="G52" s="26"/>
      <c r="H52" s="26"/>
      <c r="I52" s="26"/>
      <c r="J52" s="26"/>
      <c r="K52" s="26"/>
      <c r="L52" s="28"/>
      <c r="M52" s="31"/>
      <c r="N52" s="27"/>
      <c r="O52" s="27"/>
      <c r="P52" s="39"/>
    </row>
    <row r="53" spans="1:16" x14ac:dyDescent="0.3">
      <c r="A53" s="11" t="s">
        <v>63</v>
      </c>
      <c r="B53" s="24"/>
      <c r="C53" s="25"/>
      <c r="D53" s="26"/>
      <c r="E53" s="26"/>
      <c r="F53" s="26"/>
      <c r="G53" s="26"/>
      <c r="H53" s="26"/>
      <c r="I53" s="26"/>
      <c r="J53" s="26"/>
      <c r="K53" s="26"/>
      <c r="L53" s="27"/>
      <c r="M53" s="27"/>
      <c r="N53" s="27"/>
      <c r="O53" s="27"/>
      <c r="P53" s="39"/>
    </row>
    <row r="54" spans="1:16" x14ac:dyDescent="0.3">
      <c r="A54" s="11" t="s">
        <v>64</v>
      </c>
      <c r="B54" s="24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27"/>
      <c r="N54" s="27"/>
      <c r="O54" s="27"/>
      <c r="P54" s="39"/>
    </row>
    <row r="55" spans="1:16" x14ac:dyDescent="0.3">
      <c r="A55" s="11" t="s">
        <v>65</v>
      </c>
      <c r="B55" s="24"/>
      <c r="C55" s="25"/>
      <c r="D55" s="26"/>
      <c r="E55" s="26"/>
      <c r="F55" s="26"/>
      <c r="G55" s="26"/>
      <c r="H55" s="26"/>
      <c r="I55" s="26"/>
      <c r="J55" s="26"/>
      <c r="K55" s="26"/>
      <c r="L55" s="28"/>
      <c r="M55" s="27"/>
      <c r="N55" s="27"/>
      <c r="O55" s="27"/>
      <c r="P55" s="39"/>
    </row>
    <row r="56" spans="1:16" x14ac:dyDescent="0.3">
      <c r="A56" s="11" t="s">
        <v>66</v>
      </c>
      <c r="B56" s="24"/>
      <c r="C56" s="25"/>
      <c r="D56" s="26"/>
      <c r="E56" s="26"/>
      <c r="F56" s="26"/>
      <c r="G56" s="26"/>
      <c r="H56" s="26"/>
      <c r="I56" s="26"/>
      <c r="J56" s="26"/>
      <c r="K56" s="26"/>
      <c r="L56" s="28"/>
      <c r="M56" s="27"/>
      <c r="N56" s="27"/>
      <c r="O56" s="27"/>
      <c r="P56" s="39"/>
    </row>
    <row r="57" spans="1:16" x14ac:dyDescent="0.3">
      <c r="A57" s="11" t="s">
        <v>67</v>
      </c>
      <c r="B57" s="24"/>
      <c r="C57" s="25"/>
      <c r="D57" s="26"/>
      <c r="E57" s="26"/>
      <c r="F57" s="26"/>
      <c r="G57" s="26"/>
      <c r="H57" s="26"/>
      <c r="I57" s="26"/>
      <c r="J57" s="26"/>
      <c r="K57" s="26"/>
      <c r="L57" s="28"/>
      <c r="M57" s="27"/>
      <c r="N57" s="27"/>
      <c r="O57" s="27"/>
      <c r="P57" s="39"/>
    </row>
    <row r="58" spans="1:16" x14ac:dyDescent="0.3">
      <c r="A58" s="11" t="s">
        <v>68</v>
      </c>
      <c r="B58" s="24"/>
      <c r="C58" s="25"/>
      <c r="D58" s="26"/>
      <c r="E58" s="26"/>
      <c r="F58" s="26"/>
      <c r="G58" s="26"/>
      <c r="H58" s="26"/>
      <c r="I58" s="26"/>
      <c r="J58" s="26"/>
      <c r="K58" s="26"/>
      <c r="L58" s="28"/>
      <c r="M58" s="27"/>
      <c r="N58" s="27"/>
      <c r="O58" s="27"/>
      <c r="P58" s="39"/>
    </row>
    <row r="59" spans="1:16" x14ac:dyDescent="0.3">
      <c r="A59" s="11" t="s">
        <v>69</v>
      </c>
      <c r="B59" s="24"/>
      <c r="C59" s="25"/>
      <c r="D59" s="26"/>
      <c r="E59" s="26"/>
      <c r="F59" s="26"/>
      <c r="G59" s="26"/>
      <c r="H59" s="26"/>
      <c r="I59" s="26"/>
      <c r="J59" s="26"/>
      <c r="K59" s="26"/>
      <c r="L59" s="28"/>
      <c r="M59" s="27"/>
      <c r="N59" s="27"/>
      <c r="O59" s="27"/>
      <c r="P59" s="39"/>
    </row>
    <row r="60" spans="1:16" x14ac:dyDescent="0.3">
      <c r="A60" s="11" t="s">
        <v>70</v>
      </c>
      <c r="B60" s="24"/>
      <c r="C60" s="25"/>
      <c r="D60" s="26"/>
      <c r="E60" s="26"/>
      <c r="F60" s="26"/>
      <c r="G60" s="26"/>
      <c r="H60" s="26"/>
      <c r="I60" s="26"/>
      <c r="J60" s="26"/>
      <c r="K60" s="26"/>
      <c r="L60" s="27"/>
      <c r="M60" s="27"/>
      <c r="N60" s="27"/>
      <c r="O60" s="27"/>
      <c r="P60" s="39"/>
    </row>
    <row r="61" spans="1:16" x14ac:dyDescent="0.3">
      <c r="A61" s="11" t="s">
        <v>71</v>
      </c>
      <c r="B61" s="24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27"/>
      <c r="N61" s="27"/>
      <c r="O61" s="27"/>
      <c r="P61" s="39"/>
    </row>
    <row r="62" spans="1:16" x14ac:dyDescent="0.3">
      <c r="A62" s="11" t="s">
        <v>72</v>
      </c>
      <c r="B62" s="24"/>
      <c r="C62" s="25"/>
      <c r="D62" s="26"/>
      <c r="E62" s="26"/>
      <c r="F62" s="26"/>
      <c r="G62" s="26"/>
      <c r="H62" s="26"/>
      <c r="I62" s="26"/>
      <c r="J62" s="26"/>
      <c r="K62" s="26"/>
      <c r="L62" s="27"/>
      <c r="M62" s="27"/>
      <c r="N62" s="27"/>
      <c r="O62" s="27"/>
      <c r="P62" s="39"/>
    </row>
    <row r="63" spans="1:16" x14ac:dyDescent="0.3">
      <c r="A63" s="11" t="s">
        <v>73</v>
      </c>
      <c r="B63" s="24"/>
      <c r="C63" s="25"/>
      <c r="D63" s="26"/>
      <c r="E63" s="26"/>
      <c r="F63" s="26"/>
      <c r="G63" s="26"/>
      <c r="H63" s="26"/>
      <c r="I63" s="26"/>
      <c r="J63" s="26"/>
      <c r="K63" s="26"/>
      <c r="L63" s="27"/>
      <c r="M63" s="27"/>
      <c r="N63" s="27"/>
      <c r="O63" s="27"/>
      <c r="P63" s="39"/>
    </row>
    <row r="64" spans="1:16" x14ac:dyDescent="0.3">
      <c r="A64" s="11" t="s">
        <v>74</v>
      </c>
      <c r="B64" s="24"/>
      <c r="C64" s="25"/>
      <c r="D64" s="26"/>
      <c r="E64" s="26"/>
      <c r="F64" s="26"/>
      <c r="G64" s="26"/>
      <c r="H64" s="26"/>
      <c r="I64" s="26"/>
      <c r="J64" s="26"/>
      <c r="K64" s="26"/>
      <c r="L64" s="27"/>
      <c r="M64" s="27"/>
      <c r="N64" s="27"/>
      <c r="O64" s="27"/>
      <c r="P64" s="39"/>
    </row>
    <row r="65" spans="1:16" x14ac:dyDescent="0.3">
      <c r="A65" s="11" t="s">
        <v>75</v>
      </c>
      <c r="B65" s="24"/>
      <c r="C65" s="25"/>
      <c r="D65" s="26"/>
      <c r="E65" s="26"/>
      <c r="F65" s="26"/>
      <c r="G65" s="26"/>
      <c r="H65" s="26"/>
      <c r="I65" s="26"/>
      <c r="J65" s="26"/>
      <c r="K65" s="26"/>
      <c r="L65" s="27"/>
      <c r="M65" s="27"/>
      <c r="N65" s="27"/>
      <c r="O65" s="27"/>
      <c r="P65" s="39"/>
    </row>
    <row r="66" spans="1:16" x14ac:dyDescent="0.3">
      <c r="A66" s="11" t="s">
        <v>76</v>
      </c>
      <c r="B66" s="24"/>
      <c r="C66" s="25"/>
      <c r="D66" s="26"/>
      <c r="E66" s="26"/>
      <c r="F66" s="26"/>
      <c r="G66" s="26"/>
      <c r="H66" s="26"/>
      <c r="I66" s="26"/>
      <c r="J66" s="26"/>
      <c r="K66" s="26"/>
      <c r="L66" s="27"/>
      <c r="M66" s="27"/>
      <c r="N66" s="27"/>
      <c r="O66" s="27"/>
      <c r="P66" s="39"/>
    </row>
    <row r="67" spans="1:16" x14ac:dyDescent="0.3">
      <c r="A67" s="11" t="s">
        <v>77</v>
      </c>
      <c r="B67" s="24"/>
      <c r="C67" s="25"/>
      <c r="D67" s="26"/>
      <c r="E67" s="26"/>
      <c r="F67" s="26"/>
      <c r="G67" s="26"/>
      <c r="H67" s="26"/>
      <c r="I67" s="26"/>
      <c r="J67" s="26"/>
      <c r="K67" s="26"/>
      <c r="L67" s="27"/>
      <c r="M67" s="27"/>
      <c r="N67" s="27"/>
      <c r="O67" s="27"/>
      <c r="P67" s="39"/>
    </row>
    <row r="68" spans="1:16" x14ac:dyDescent="0.3">
      <c r="A68" s="11" t="s">
        <v>78</v>
      </c>
      <c r="B68" s="24"/>
      <c r="C68" s="25"/>
      <c r="D68" s="26"/>
      <c r="E68" s="26"/>
      <c r="F68" s="26"/>
      <c r="G68" s="26"/>
      <c r="H68" s="26"/>
      <c r="I68" s="26"/>
      <c r="J68" s="26"/>
      <c r="K68" s="26"/>
      <c r="L68" s="27"/>
      <c r="M68" s="27"/>
      <c r="N68" s="27"/>
      <c r="O68" s="27"/>
      <c r="P68" s="39"/>
    </row>
    <row r="69" spans="1:16" x14ac:dyDescent="0.3">
      <c r="A69" s="11" t="s">
        <v>79</v>
      </c>
      <c r="B69" s="24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7"/>
      <c r="N69" s="26"/>
      <c r="O69" s="26"/>
      <c r="P69" s="39"/>
    </row>
    <row r="70" spans="1:16" x14ac:dyDescent="0.3">
      <c r="A70" s="11" t="s">
        <v>80</v>
      </c>
      <c r="B70" s="24"/>
      <c r="C70" s="25"/>
      <c r="D70" s="26"/>
      <c r="E70" s="26"/>
      <c r="F70" s="26"/>
      <c r="G70" s="26"/>
      <c r="H70" s="26"/>
      <c r="I70" s="26"/>
      <c r="J70" s="26"/>
      <c r="K70" s="26"/>
      <c r="L70" s="27"/>
      <c r="M70" s="27"/>
      <c r="N70" s="27"/>
      <c r="O70" s="27"/>
      <c r="P70" s="39"/>
    </row>
    <row r="71" spans="1:16" x14ac:dyDescent="0.3">
      <c r="A71" s="11" t="s">
        <v>81</v>
      </c>
      <c r="B71" s="24"/>
      <c r="C71" s="25"/>
      <c r="D71" s="26"/>
      <c r="E71" s="26"/>
      <c r="F71" s="26"/>
      <c r="G71" s="26"/>
      <c r="H71" s="26"/>
      <c r="I71" s="26"/>
      <c r="J71" s="26"/>
      <c r="K71" s="26"/>
      <c r="L71" s="27"/>
      <c r="M71" s="27"/>
      <c r="N71" s="27"/>
      <c r="O71" s="27"/>
      <c r="P71" s="39"/>
    </row>
    <row r="72" spans="1:16" x14ac:dyDescent="0.3">
      <c r="A72" s="11" t="s">
        <v>82</v>
      </c>
      <c r="B72" s="24"/>
      <c r="C72" s="25"/>
      <c r="D72" s="26"/>
      <c r="E72" s="26"/>
      <c r="F72" s="26"/>
      <c r="G72" s="26"/>
      <c r="H72" s="26"/>
      <c r="I72" s="26"/>
      <c r="J72" s="26"/>
      <c r="K72" s="26"/>
      <c r="L72" s="27"/>
      <c r="M72" s="27"/>
      <c r="N72" s="27"/>
      <c r="O72" s="27"/>
      <c r="P72" s="39"/>
    </row>
    <row r="73" spans="1:16" x14ac:dyDescent="0.3">
      <c r="A73" s="11" t="s">
        <v>83</v>
      </c>
      <c r="B73" s="24"/>
      <c r="C73" s="25"/>
      <c r="D73" s="26"/>
      <c r="E73" s="26"/>
      <c r="F73" s="26"/>
      <c r="G73" s="26"/>
      <c r="H73" s="26"/>
      <c r="I73" s="26"/>
      <c r="J73" s="26"/>
      <c r="K73" s="26"/>
      <c r="L73" s="27"/>
      <c r="M73" s="27"/>
      <c r="N73" s="27"/>
      <c r="O73" s="27"/>
      <c r="P73" s="39"/>
    </row>
    <row r="74" spans="1:16" x14ac:dyDescent="0.3">
      <c r="A74" s="11" t="s">
        <v>84</v>
      </c>
      <c r="B74" s="24"/>
      <c r="C74" s="25"/>
      <c r="D74" s="26"/>
      <c r="E74" s="26"/>
      <c r="F74" s="26"/>
      <c r="G74" s="26"/>
      <c r="H74" s="26"/>
      <c r="I74" s="26"/>
      <c r="J74" s="26"/>
      <c r="K74" s="26"/>
      <c r="L74" s="27"/>
      <c r="M74" s="27"/>
      <c r="N74" s="27"/>
      <c r="O74" s="27"/>
      <c r="P74" s="39"/>
    </row>
    <row r="75" spans="1:16" x14ac:dyDescent="0.3">
      <c r="A75" s="11" t="s">
        <v>85</v>
      </c>
      <c r="B75" s="24"/>
      <c r="C75" s="25"/>
      <c r="D75" s="26"/>
      <c r="E75" s="26"/>
      <c r="F75" s="26"/>
      <c r="G75" s="26"/>
      <c r="H75" s="26"/>
      <c r="I75" s="26"/>
      <c r="J75" s="26"/>
      <c r="K75" s="26"/>
      <c r="L75" s="27"/>
      <c r="M75" s="27"/>
      <c r="N75" s="27"/>
      <c r="O75" s="27"/>
      <c r="P75" s="39"/>
    </row>
    <row r="76" spans="1:16" x14ac:dyDescent="0.3">
      <c r="A76" s="11" t="s">
        <v>86</v>
      </c>
      <c r="B76" s="24"/>
      <c r="C76" s="25"/>
      <c r="D76" s="26"/>
      <c r="E76" s="26"/>
      <c r="F76" s="26"/>
      <c r="G76" s="26"/>
      <c r="H76" s="26"/>
      <c r="I76" s="26"/>
      <c r="J76" s="26"/>
      <c r="K76" s="26"/>
      <c r="L76" s="27"/>
      <c r="M76" s="27"/>
      <c r="N76" s="27"/>
      <c r="O76" s="27"/>
      <c r="P76" s="39"/>
    </row>
    <row r="77" spans="1:16" x14ac:dyDescent="0.3">
      <c r="A77" s="11" t="s">
        <v>87</v>
      </c>
      <c r="B77" s="24"/>
      <c r="C77" s="25"/>
      <c r="D77" s="26"/>
      <c r="E77" s="26"/>
      <c r="F77" s="26"/>
      <c r="G77" s="26"/>
      <c r="H77" s="26"/>
      <c r="I77" s="26"/>
      <c r="J77" s="26"/>
      <c r="K77" s="26"/>
      <c r="L77" s="27"/>
      <c r="M77" s="27"/>
      <c r="N77" s="27"/>
      <c r="O77" s="27"/>
      <c r="P77" s="39"/>
    </row>
    <row r="78" spans="1:16" x14ac:dyDescent="0.3">
      <c r="A78" s="11" t="s">
        <v>88</v>
      </c>
      <c r="B78" s="24"/>
      <c r="C78" s="25"/>
      <c r="D78" s="26"/>
      <c r="E78" s="26"/>
      <c r="F78" s="26"/>
      <c r="G78" s="26"/>
      <c r="H78" s="26"/>
      <c r="I78" s="26"/>
      <c r="J78" s="26"/>
      <c r="K78" s="26"/>
      <c r="L78" s="27"/>
      <c r="M78" s="27"/>
      <c r="N78" s="27"/>
      <c r="O78" s="27"/>
      <c r="P78" s="39"/>
    </row>
    <row r="79" spans="1:16" x14ac:dyDescent="0.3">
      <c r="A79" s="11" t="s">
        <v>89</v>
      </c>
      <c r="B79" s="24"/>
      <c r="C79" s="25"/>
      <c r="D79" s="26"/>
      <c r="E79" s="26"/>
      <c r="F79" s="26"/>
      <c r="G79" s="26"/>
      <c r="H79" s="26"/>
      <c r="I79" s="26"/>
      <c r="J79" s="26"/>
      <c r="K79" s="26"/>
      <c r="L79" s="27"/>
      <c r="M79" s="27"/>
      <c r="N79" s="27"/>
      <c r="O79" s="27"/>
      <c r="P79" s="39"/>
    </row>
    <row r="80" spans="1:16" x14ac:dyDescent="0.3">
      <c r="A80" s="11" t="s">
        <v>90</v>
      </c>
      <c r="B80" s="24"/>
      <c r="C80" s="25"/>
      <c r="D80" s="26"/>
      <c r="E80" s="26"/>
      <c r="F80" s="26"/>
      <c r="G80" s="26"/>
      <c r="H80" s="26"/>
      <c r="I80" s="26"/>
      <c r="J80" s="26"/>
      <c r="K80" s="26"/>
      <c r="L80" s="27"/>
      <c r="M80" s="27"/>
      <c r="N80" s="27"/>
      <c r="O80" s="27"/>
      <c r="P80" s="39"/>
    </row>
    <row r="81" spans="1:16" x14ac:dyDescent="0.3">
      <c r="A81" s="11" t="s">
        <v>91</v>
      </c>
      <c r="B81" s="24"/>
      <c r="C81" s="25"/>
      <c r="D81" s="26"/>
      <c r="E81" s="26"/>
      <c r="F81" s="26"/>
      <c r="G81" s="26"/>
      <c r="H81" s="26"/>
      <c r="I81" s="26"/>
      <c r="J81" s="26"/>
      <c r="K81" s="26"/>
      <c r="L81" s="27"/>
      <c r="M81" s="27"/>
      <c r="N81" s="27"/>
      <c r="O81" s="27"/>
      <c r="P81" s="39"/>
    </row>
    <row r="82" spans="1:16" x14ac:dyDescent="0.3">
      <c r="A82" s="11" t="s">
        <v>92</v>
      </c>
      <c r="B82" s="24"/>
      <c r="C82" s="25"/>
      <c r="D82" s="26"/>
      <c r="E82" s="26"/>
      <c r="F82" s="26"/>
      <c r="G82" s="26"/>
      <c r="H82" s="26"/>
      <c r="I82" s="26"/>
      <c r="J82" s="26"/>
      <c r="K82" s="26"/>
      <c r="L82" s="27"/>
      <c r="M82" s="27"/>
      <c r="N82" s="27"/>
      <c r="O82" s="27"/>
      <c r="P82" s="39"/>
    </row>
    <row r="83" spans="1:16" x14ac:dyDescent="0.3">
      <c r="A83" s="11" t="s">
        <v>93</v>
      </c>
      <c r="B83" s="24"/>
      <c r="C83" s="25"/>
      <c r="D83" s="26"/>
      <c r="E83" s="26"/>
      <c r="F83" s="26"/>
      <c r="G83" s="26"/>
      <c r="H83" s="26"/>
      <c r="I83" s="26"/>
      <c r="J83" s="26"/>
      <c r="K83" s="26"/>
      <c r="L83" s="27"/>
      <c r="M83" s="27"/>
      <c r="N83" s="27"/>
      <c r="O83" s="27"/>
      <c r="P83" s="39"/>
    </row>
    <row r="84" spans="1:16" x14ac:dyDescent="0.3">
      <c r="A84" s="11" t="s">
        <v>94</v>
      </c>
      <c r="B84" s="24"/>
      <c r="C84" s="25"/>
      <c r="D84" s="26"/>
      <c r="E84" s="26"/>
      <c r="F84" s="26"/>
      <c r="G84" s="26"/>
      <c r="H84" s="26"/>
      <c r="I84" s="26"/>
      <c r="J84" s="26"/>
      <c r="K84" s="26"/>
      <c r="L84" s="27"/>
      <c r="M84" s="27"/>
      <c r="N84" s="27"/>
      <c r="O84" s="27"/>
      <c r="P84" s="39"/>
    </row>
    <row r="85" spans="1:16" x14ac:dyDescent="0.3">
      <c r="A85" s="11" t="s">
        <v>95</v>
      </c>
      <c r="B85" s="24"/>
      <c r="C85" s="25"/>
      <c r="D85" s="26"/>
      <c r="E85" s="26"/>
      <c r="F85" s="26"/>
      <c r="G85" s="26"/>
      <c r="H85" s="26"/>
      <c r="I85" s="26"/>
      <c r="J85" s="26"/>
      <c r="K85" s="26"/>
      <c r="L85" s="27"/>
      <c r="M85" s="27"/>
      <c r="N85" s="27"/>
      <c r="O85" s="27"/>
      <c r="P85" s="39"/>
    </row>
    <row r="86" spans="1:16" x14ac:dyDescent="0.3">
      <c r="A86" s="11" t="s">
        <v>96</v>
      </c>
      <c r="B86" s="24"/>
      <c r="C86" s="25"/>
      <c r="D86" s="26"/>
      <c r="E86" s="26"/>
      <c r="F86" s="26"/>
      <c r="G86" s="26"/>
      <c r="H86" s="26"/>
      <c r="I86" s="26"/>
      <c r="J86" s="26"/>
      <c r="K86" s="26"/>
      <c r="L86" s="27"/>
      <c r="M86" s="27"/>
      <c r="N86" s="27"/>
      <c r="O86" s="27"/>
      <c r="P86" s="39"/>
    </row>
    <row r="87" spans="1:16" x14ac:dyDescent="0.3">
      <c r="A87" s="11" t="s">
        <v>97</v>
      </c>
      <c r="B87" s="24"/>
      <c r="C87" s="25"/>
      <c r="D87" s="26"/>
      <c r="E87" s="26"/>
      <c r="F87" s="26"/>
      <c r="G87" s="26"/>
      <c r="H87" s="26"/>
      <c r="I87" s="26"/>
      <c r="J87" s="26"/>
      <c r="K87" s="26"/>
      <c r="L87" s="27"/>
      <c r="M87" s="27"/>
      <c r="N87" s="27"/>
      <c r="O87" s="27"/>
      <c r="P87" s="39"/>
    </row>
    <row r="88" spans="1:16" x14ac:dyDescent="0.3">
      <c r="A88" s="11" t="s">
        <v>98</v>
      </c>
      <c r="B88" s="24"/>
      <c r="C88" s="25"/>
      <c r="D88" s="26"/>
      <c r="E88" s="26"/>
      <c r="F88" s="26"/>
      <c r="G88" s="26"/>
      <c r="H88" s="26"/>
      <c r="I88" s="26"/>
      <c r="J88" s="26"/>
      <c r="K88" s="26"/>
      <c r="L88" s="27"/>
      <c r="M88" s="27"/>
      <c r="N88" s="27"/>
      <c r="O88" s="27"/>
      <c r="P88" s="39"/>
    </row>
    <row r="89" spans="1:16" x14ac:dyDescent="0.3">
      <c r="A89" s="11" t="s">
        <v>99</v>
      </c>
      <c r="B89" s="24"/>
      <c r="C89" s="25"/>
      <c r="D89" s="26"/>
      <c r="E89" s="26"/>
      <c r="F89" s="26"/>
      <c r="G89" s="26"/>
      <c r="H89" s="26"/>
      <c r="I89" s="26"/>
      <c r="J89" s="26"/>
      <c r="K89" s="26"/>
      <c r="L89" s="27"/>
      <c r="M89" s="27"/>
      <c r="N89" s="27"/>
      <c r="O89" s="27"/>
      <c r="P89" s="39"/>
    </row>
    <row r="90" spans="1:16" x14ac:dyDescent="0.3">
      <c r="A90" s="11" t="s">
        <v>100</v>
      </c>
      <c r="B90" s="24"/>
      <c r="C90" s="25"/>
      <c r="D90" s="26"/>
      <c r="E90" s="26"/>
      <c r="F90" s="26"/>
      <c r="G90" s="26"/>
      <c r="H90" s="26"/>
      <c r="I90" s="26"/>
      <c r="J90" s="26"/>
      <c r="K90" s="26"/>
      <c r="L90" s="27"/>
      <c r="M90" s="27"/>
      <c r="N90" s="27"/>
      <c r="O90" s="27"/>
      <c r="P90" s="39"/>
    </row>
    <row r="91" spans="1:16" x14ac:dyDescent="0.3">
      <c r="A91" s="11" t="s">
        <v>101</v>
      </c>
      <c r="B91" s="24"/>
      <c r="C91" s="25"/>
      <c r="D91" s="26"/>
      <c r="E91" s="26"/>
      <c r="F91" s="26"/>
      <c r="G91" s="26"/>
      <c r="H91" s="26"/>
      <c r="I91" s="26"/>
      <c r="J91" s="26"/>
      <c r="K91" s="26"/>
      <c r="L91" s="27"/>
      <c r="M91" s="27"/>
      <c r="N91" s="27"/>
      <c r="O91" s="27"/>
      <c r="P91" s="39"/>
    </row>
    <row r="92" spans="1:16" x14ac:dyDescent="0.3">
      <c r="A92" s="11" t="s">
        <v>102</v>
      </c>
      <c r="B92" s="24"/>
      <c r="C92" s="25"/>
      <c r="D92" s="26"/>
      <c r="E92" s="26"/>
      <c r="F92" s="26"/>
      <c r="G92" s="26"/>
      <c r="H92" s="26"/>
      <c r="I92" s="26"/>
      <c r="J92" s="26"/>
      <c r="K92" s="26"/>
      <c r="L92" s="27"/>
      <c r="M92" s="27"/>
      <c r="N92" s="27"/>
      <c r="O92" s="27"/>
      <c r="P92" s="39"/>
    </row>
    <row r="93" spans="1:16" x14ac:dyDescent="0.3">
      <c r="A93" s="11" t="s">
        <v>103</v>
      </c>
      <c r="B93" s="24"/>
      <c r="C93" s="25"/>
      <c r="D93" s="26"/>
      <c r="E93" s="26"/>
      <c r="F93" s="26"/>
      <c r="G93" s="26"/>
      <c r="H93" s="26"/>
      <c r="I93" s="26"/>
      <c r="J93" s="26"/>
      <c r="K93" s="26"/>
      <c r="L93" s="27"/>
      <c r="M93" s="27"/>
      <c r="N93" s="27"/>
      <c r="O93" s="27"/>
      <c r="P93" s="39"/>
    </row>
    <row r="94" spans="1:16" x14ac:dyDescent="0.3">
      <c r="A94" s="11" t="s">
        <v>104</v>
      </c>
      <c r="B94" s="24"/>
      <c r="C94" s="25"/>
      <c r="D94" s="26"/>
      <c r="E94" s="26"/>
      <c r="F94" s="26"/>
      <c r="G94" s="26"/>
      <c r="H94" s="26"/>
      <c r="I94" s="26"/>
      <c r="J94" s="26"/>
      <c r="K94" s="26"/>
      <c r="L94" s="27"/>
      <c r="M94" s="27"/>
      <c r="N94" s="27"/>
      <c r="O94" s="27"/>
      <c r="P94" s="39"/>
    </row>
    <row r="95" spans="1:16" x14ac:dyDescent="0.3">
      <c r="A95" s="11" t="s">
        <v>105</v>
      </c>
      <c r="B95" s="24"/>
      <c r="C95" s="25"/>
      <c r="D95" s="26"/>
      <c r="E95" s="26"/>
      <c r="F95" s="26"/>
      <c r="G95" s="26"/>
      <c r="H95" s="26"/>
      <c r="I95" s="26"/>
      <c r="J95" s="26"/>
      <c r="K95" s="26"/>
      <c r="L95" s="28"/>
      <c r="M95" s="27"/>
      <c r="N95" s="27"/>
      <c r="O95" s="27"/>
      <c r="P95" s="39"/>
    </row>
    <row r="96" spans="1:16" x14ac:dyDescent="0.3">
      <c r="A96" s="11" t="s">
        <v>106</v>
      </c>
      <c r="B96" s="24"/>
      <c r="C96" s="25"/>
      <c r="D96" s="26"/>
      <c r="E96" s="26"/>
      <c r="F96" s="26"/>
      <c r="G96" s="26"/>
      <c r="H96" s="26"/>
      <c r="I96" s="26"/>
      <c r="J96" s="26"/>
      <c r="K96" s="26"/>
      <c r="L96" s="28"/>
      <c r="M96" s="27"/>
      <c r="N96" s="27"/>
      <c r="O96" s="27"/>
      <c r="P96" s="39"/>
    </row>
    <row r="97" spans="1:16" x14ac:dyDescent="0.3">
      <c r="A97" s="11" t="s">
        <v>107</v>
      </c>
      <c r="B97" s="24"/>
      <c r="C97" s="25"/>
      <c r="D97" s="26"/>
      <c r="E97" s="26"/>
      <c r="F97" s="26"/>
      <c r="G97" s="26"/>
      <c r="H97" s="26"/>
      <c r="I97" s="26"/>
      <c r="J97" s="26"/>
      <c r="K97" s="26"/>
      <c r="L97" s="27"/>
      <c r="M97" s="27"/>
      <c r="N97" s="27"/>
      <c r="O97" s="27"/>
      <c r="P97" s="39"/>
    </row>
    <row r="98" spans="1:16" x14ac:dyDescent="0.3">
      <c r="A98" s="11" t="s">
        <v>108</v>
      </c>
      <c r="B98" s="24"/>
      <c r="C98" s="25"/>
      <c r="D98" s="26"/>
      <c r="E98" s="26"/>
      <c r="F98" s="26"/>
      <c r="G98" s="26"/>
      <c r="H98" s="26"/>
      <c r="I98" s="26"/>
      <c r="J98" s="26"/>
      <c r="K98" s="26"/>
      <c r="L98" s="27"/>
      <c r="M98" s="27"/>
      <c r="N98" s="27"/>
      <c r="O98" s="27"/>
      <c r="P98" s="39"/>
    </row>
    <row r="99" spans="1:16" x14ac:dyDescent="0.3">
      <c r="A99" s="11" t="s">
        <v>109</v>
      </c>
      <c r="B99" s="24"/>
      <c r="C99" s="25"/>
      <c r="D99" s="26"/>
      <c r="E99" s="26"/>
      <c r="F99" s="26"/>
      <c r="G99" s="26"/>
      <c r="H99" s="26"/>
      <c r="I99" s="26"/>
      <c r="J99" s="26"/>
      <c r="K99" s="26"/>
      <c r="L99" s="27"/>
      <c r="M99" s="27"/>
      <c r="N99" s="27"/>
      <c r="O99" s="27"/>
      <c r="P99" s="39"/>
    </row>
    <row r="100" spans="1:16" x14ac:dyDescent="0.3">
      <c r="A100" s="11" t="s">
        <v>110</v>
      </c>
      <c r="B100" s="24"/>
      <c r="C100" s="25"/>
      <c r="D100" s="26"/>
      <c r="E100" s="26"/>
      <c r="F100" s="26"/>
      <c r="G100" s="26"/>
      <c r="H100" s="26"/>
      <c r="I100" s="26"/>
      <c r="J100" s="26"/>
      <c r="K100" s="26"/>
      <c r="L100" s="27"/>
      <c r="M100" s="27"/>
      <c r="N100" s="27"/>
      <c r="O100" s="27"/>
      <c r="P100" s="39"/>
    </row>
    <row r="101" spans="1:16" x14ac:dyDescent="0.3">
      <c r="A101" s="11" t="s">
        <v>111</v>
      </c>
      <c r="B101" s="24"/>
      <c r="C101" s="25"/>
      <c r="D101" s="26"/>
      <c r="E101" s="26"/>
      <c r="F101" s="26"/>
      <c r="G101" s="26"/>
      <c r="H101" s="26"/>
      <c r="I101" s="26"/>
      <c r="J101" s="26"/>
      <c r="K101" s="26"/>
      <c r="L101" s="27"/>
      <c r="M101" s="27"/>
      <c r="N101" s="27"/>
      <c r="O101" s="27"/>
      <c r="P101" s="39"/>
    </row>
    <row r="102" spans="1:16" x14ac:dyDescent="0.3">
      <c r="A102" s="11" t="s">
        <v>112</v>
      </c>
      <c r="B102" s="24"/>
      <c r="C102" s="25"/>
      <c r="D102" s="26"/>
      <c r="E102" s="26"/>
      <c r="F102" s="26"/>
      <c r="G102" s="26"/>
      <c r="H102" s="26"/>
      <c r="I102" s="26"/>
      <c r="J102" s="26"/>
      <c r="K102" s="26"/>
      <c r="L102" s="27"/>
      <c r="M102" s="27"/>
      <c r="N102" s="27"/>
      <c r="O102" s="27"/>
      <c r="P102" s="39"/>
    </row>
    <row r="103" spans="1:16" x14ac:dyDescent="0.3">
      <c r="A103" s="11" t="s">
        <v>113</v>
      </c>
      <c r="B103" s="24"/>
      <c r="C103" s="25"/>
      <c r="D103" s="26"/>
      <c r="E103" s="26"/>
      <c r="F103" s="26"/>
      <c r="G103" s="26"/>
      <c r="H103" s="26"/>
      <c r="I103" s="26"/>
      <c r="J103" s="26"/>
      <c r="K103" s="26"/>
      <c r="L103" s="27"/>
      <c r="M103" s="27"/>
      <c r="N103" s="27"/>
      <c r="O103" s="27"/>
      <c r="P103" s="39"/>
    </row>
    <row r="104" spans="1:16" x14ac:dyDescent="0.3">
      <c r="A104" s="11" t="s">
        <v>114</v>
      </c>
      <c r="B104" s="24"/>
      <c r="C104" s="25"/>
      <c r="D104" s="26"/>
      <c r="E104" s="26"/>
      <c r="F104" s="26"/>
      <c r="G104" s="26"/>
      <c r="H104" s="26"/>
      <c r="I104" s="26"/>
      <c r="J104" s="26"/>
      <c r="K104" s="26"/>
      <c r="L104" s="27"/>
      <c r="M104" s="27"/>
      <c r="N104" s="27"/>
      <c r="O104" s="27"/>
      <c r="P104" s="39"/>
    </row>
    <row r="105" spans="1:16" x14ac:dyDescent="0.3">
      <c r="A105" s="11" t="s">
        <v>115</v>
      </c>
      <c r="B105" s="24"/>
      <c r="C105" s="25"/>
      <c r="D105" s="26"/>
      <c r="E105" s="26"/>
      <c r="F105" s="26"/>
      <c r="G105" s="26"/>
      <c r="H105" s="26"/>
      <c r="I105" s="26"/>
      <c r="J105" s="26"/>
      <c r="K105" s="26"/>
      <c r="L105" s="27"/>
      <c r="M105" s="27"/>
      <c r="N105" s="27"/>
      <c r="O105" s="27"/>
      <c r="P105" s="39"/>
    </row>
  </sheetData>
  <mergeCells count="23">
    <mergeCell ref="P6:P7"/>
    <mergeCell ref="C3:M3"/>
    <mergeCell ref="A6:A7"/>
    <mergeCell ref="B6:B7"/>
    <mergeCell ref="C6:C7"/>
    <mergeCell ref="D6:D7"/>
    <mergeCell ref="E6:E7"/>
    <mergeCell ref="G1:J1"/>
    <mergeCell ref="K1:L1"/>
    <mergeCell ref="D1:E1"/>
    <mergeCell ref="I6:I7"/>
    <mergeCell ref="O6:O7"/>
    <mergeCell ref="L6:L7"/>
    <mergeCell ref="G6:G7"/>
    <mergeCell ref="H6:H7"/>
    <mergeCell ref="N5:O5"/>
    <mergeCell ref="F6:F7"/>
    <mergeCell ref="K6:K7"/>
    <mergeCell ref="L5:M5"/>
    <mergeCell ref="M6:M7"/>
    <mergeCell ref="N6:N7"/>
    <mergeCell ref="O2:P3"/>
    <mergeCell ref="J6:J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3"/>
  <sheetViews>
    <sheetView zoomScale="55" zoomScaleNormal="55" workbookViewId="0">
      <selection activeCell="D28" sqref="D28"/>
    </sheetView>
  </sheetViews>
  <sheetFormatPr defaultRowHeight="14.4" x14ac:dyDescent="0.3"/>
  <cols>
    <col min="1" max="1" width="9.109375" style="19"/>
    <col min="2" max="2" width="11.33203125" style="8" customWidth="1"/>
    <col min="3" max="3" width="27.44140625" style="8" customWidth="1"/>
    <col min="4" max="4" width="63.109375" style="8" customWidth="1"/>
    <col min="5" max="5" width="54.33203125" style="8" customWidth="1"/>
    <col min="6" max="6" width="32" style="8" customWidth="1"/>
    <col min="7" max="7" width="37.109375" style="8" customWidth="1"/>
    <col min="8" max="19" width="9.109375" style="54"/>
  </cols>
  <sheetData>
    <row r="1" spans="1:19" ht="15" thickBot="1" x14ac:dyDescent="0.35"/>
    <row r="2" spans="1:19" ht="18.600000000000001" thickBot="1" x14ac:dyDescent="0.35">
      <c r="C2" s="47" t="s">
        <v>118</v>
      </c>
      <c r="D2" s="49" t="str">
        <f>DESIGN!D1</f>
        <v>STEVAL-CTM008V1</v>
      </c>
    </row>
    <row r="3" spans="1:19" ht="15" thickBot="1" x14ac:dyDescent="0.35"/>
    <row r="4" spans="1:19" ht="18" thickBot="1" x14ac:dyDescent="0.35">
      <c r="C4" s="53" t="s">
        <v>117</v>
      </c>
      <c r="D4" s="52" t="str">
        <f>IF(DESIGN!D2=0," ",DESIGN!D2)</f>
        <v xml:space="preserve"> </v>
      </c>
      <c r="G4" s="50"/>
    </row>
    <row r="5" spans="1:19" ht="15" thickBot="1" x14ac:dyDescent="0.35">
      <c r="G5" s="50"/>
      <c r="H5" s="55"/>
    </row>
    <row r="6" spans="1:19" s="48" customFormat="1" ht="28.95" customHeight="1" x14ac:dyDescent="0.3">
      <c r="A6" s="100" t="s">
        <v>121</v>
      </c>
      <c r="B6" s="100" t="s">
        <v>122</v>
      </c>
      <c r="C6" s="100" t="s">
        <v>129</v>
      </c>
      <c r="D6" s="100" t="s">
        <v>130</v>
      </c>
      <c r="E6" s="100" t="s">
        <v>120</v>
      </c>
      <c r="F6" s="100" t="s">
        <v>16</v>
      </c>
      <c r="G6" s="100" t="s">
        <v>126</v>
      </c>
      <c r="H6" s="56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</row>
    <row r="7" spans="1:19" s="48" customFormat="1" ht="15" customHeight="1" thickBot="1" x14ac:dyDescent="0.35">
      <c r="A7" s="120"/>
      <c r="B7" s="120"/>
      <c r="C7" s="120"/>
      <c r="D7" s="120"/>
      <c r="E7" s="120"/>
      <c r="F7" s="119"/>
      <c r="G7" s="119"/>
      <c r="H7" s="56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x14ac:dyDescent="0.3">
      <c r="A8" s="60">
        <f>DESIGN!A8</f>
        <v>1</v>
      </c>
      <c r="B8" s="61">
        <f>IF(DESIGN!B8=0," ",DESIGN!B8)</f>
        <v>4</v>
      </c>
      <c r="C8" s="62" t="str">
        <f>CONCATENATE(DESIGN!C8,"  ",DESIGN!K8)</f>
        <v>C1,C4,C7,C9  ANY</v>
      </c>
      <c r="D8" s="62" t="str">
        <f>CONCATENATE(IF(DESIGN!D8= "", "",CONCATENATE(DESIGN!D8,"," )),"  ", IF(DESIGN!E8= "", "",CONCATENATE(DESIGN!E8,"," ))," ",IF(DESIGN!G8= "", "",CONCATENATE(H8," V," )), " ", IF(DESIGN!H8= "", "",CONCATENATE(K8," A," ))," ",  IF(DESIGN!I8= "", "",CONCATENATE(N8," W," )), " ", IF(DESIGN!J8= "", "",CONCATENATE(Q8," %," )))</f>
        <v>4,7nF ,  smc0603, 25 V,   10 %,</v>
      </c>
      <c r="E8" s="63" t="str">
        <f>IF(DESIGN!F8=0," ",DESIGN!F8)</f>
        <v>CAP CER 4,7NF 25V X7R 0603</v>
      </c>
      <c r="F8" s="63" t="str">
        <f>IF(DESIGN!L8=0," ",DESIGN!L8)</f>
        <v>ANY</v>
      </c>
      <c r="G8" s="63" t="str">
        <f>IF(DESIGN!M8=0," ",DESIGN!M8)</f>
        <v xml:space="preserve"> </v>
      </c>
      <c r="H8" s="58" t="str">
        <f>IF(I8="V",MID(DESIGN!G8,1,J8-1),IF(I8="","",DESIGN!G8))</f>
        <v>25</v>
      </c>
      <c r="I8" s="59" t="str">
        <f>IF(J8=0,"",MID(DESIGN!G8,LEN(DESIGN!G8),1))</f>
        <v>V</v>
      </c>
      <c r="J8" s="59">
        <f>LEN(DESIGN!G8)</f>
        <v>3</v>
      </c>
      <c r="K8" s="58" t="str">
        <f>IF(L8="A",MID(DESIGN!H8,1,M8-1),IF(L8="","",DESIGN!H8))</f>
        <v/>
      </c>
      <c r="L8" s="59" t="str">
        <f>IF(M8=0,"",MID(DESIGN!H8,LEN(DESIGN!H8),1))</f>
        <v/>
      </c>
      <c r="M8" s="59">
        <f>LEN(DESIGN!H8)</f>
        <v>0</v>
      </c>
      <c r="N8" s="58" t="str">
        <f>IF(O8="W",MID(DESIGN!I8,1,P8-1),IF(O8="","",DESIGN!I8))</f>
        <v/>
      </c>
      <c r="O8" s="59" t="str">
        <f>IF(P8=0,"",MID(DESIGN!I8,LEN(DESIGN!I8),1))</f>
        <v/>
      </c>
      <c r="P8" s="59">
        <f>LEN(DESIGN!I8)</f>
        <v>0</v>
      </c>
      <c r="Q8" s="58" t="str">
        <f>IF(R8="%",MID(DESIGN!J8,1,S8-1),IF(R8="","",DESIGN!J8))</f>
        <v>10</v>
      </c>
      <c r="R8" s="59" t="str">
        <f>IF(S8=0,"",MID(DESIGN!J8,LEN(DESIGN!J8),1))</f>
        <v>%</v>
      </c>
      <c r="S8" s="59">
        <f>LEN(DESIGN!J8)</f>
        <v>3</v>
      </c>
    </row>
    <row r="9" spans="1:19" ht="28.8" x14ac:dyDescent="0.3">
      <c r="A9" s="64" t="str">
        <f>DESIGN!A9</f>
        <v>2</v>
      </c>
      <c r="B9" s="65">
        <f>IF(DESIGN!B9=0," ",DESIGN!B9)</f>
        <v>8</v>
      </c>
      <c r="C9" s="66" t="str">
        <f>CONCATENATE(DESIGN!C9,"  ",DESIGN!K9)</f>
        <v>C2,C3,C5,C6,C8,C10,C11,C12  ANY</v>
      </c>
      <c r="D9" s="62" t="str">
        <f>CONCATENATE(IF(DESIGN!D9= "", "",CONCATENATE(DESIGN!D9,"," )),"  ", IF(DESIGN!E9= "", "",CONCATENATE(DESIGN!E9,"," ))," ",IF(DESIGN!G9= "", "",CONCATENATE(H9," V," )), " ", IF(DESIGN!H9= "", "",CONCATENATE(K9," A," ))," ",  IF(DESIGN!I9= "", "",CONCATENATE(N9," W," )), " ", IF(DESIGN!J9= "", "",CONCATENATE(Q9," %," )))</f>
        <v>47nF,  smc0603, 25 V,   0,1 %,</v>
      </c>
      <c r="E9" s="67" t="str">
        <f>IF(DESIGN!F9=0," ",DESIGN!F9)</f>
        <v>CAP CER 47NF 25V X7R 0603</v>
      </c>
      <c r="F9" s="67" t="str">
        <f>IF(DESIGN!L9=0," ",DESIGN!L9)</f>
        <v>ANY</v>
      </c>
      <c r="G9" s="67" t="str">
        <f>IF(DESIGN!M9=0," ",DESIGN!M9)</f>
        <v xml:space="preserve"> </v>
      </c>
      <c r="H9" s="58" t="str">
        <f>IF(I9="V",MID(DESIGN!G9,1,J9-1),IF(I9="","",DESIGN!G9))</f>
        <v>25</v>
      </c>
      <c r="I9" s="59" t="str">
        <f>IF(J9=0,"",MID(DESIGN!G9,LEN(DESIGN!G9),1))</f>
        <v>V</v>
      </c>
      <c r="J9" s="59">
        <f>LEN(DESIGN!G9)</f>
        <v>3</v>
      </c>
      <c r="K9" s="58" t="str">
        <f>IF(L9="A",MID(DESIGN!H9,1,M9-1),IF(L9="","",DESIGN!H9))</f>
        <v/>
      </c>
      <c r="L9" s="59" t="str">
        <f>IF(M9=0,"",MID(DESIGN!H9,LEN(DESIGN!H9),1))</f>
        <v/>
      </c>
      <c r="M9" s="59">
        <f>LEN(DESIGN!H9)</f>
        <v>0</v>
      </c>
      <c r="N9" s="58" t="str">
        <f>IF(O9="W",MID(DESIGN!I9,1,P9-1),IF(O9="","",DESIGN!I9))</f>
        <v/>
      </c>
      <c r="O9" s="59" t="str">
        <f>IF(P9=0,"",MID(DESIGN!I9,LEN(DESIGN!I9),1))</f>
        <v/>
      </c>
      <c r="P9" s="59">
        <f>LEN(DESIGN!I9)</f>
        <v>0</v>
      </c>
      <c r="Q9" s="58">
        <f>IF(R9="%",MID(DESIGN!J9,1,S9-1),IF(R9="","",DESIGN!J9))</f>
        <v>0.1</v>
      </c>
      <c r="R9" s="59" t="str">
        <f>IF(S9=0,"",MID(DESIGN!J9,LEN(DESIGN!J9),1))</f>
        <v>1</v>
      </c>
      <c r="S9" s="59">
        <f>LEN(DESIGN!J9)</f>
        <v>3</v>
      </c>
    </row>
    <row r="10" spans="1:19" x14ac:dyDescent="0.3">
      <c r="A10" s="64" t="str">
        <f>DESIGN!A10</f>
        <v>3</v>
      </c>
      <c r="B10" s="65">
        <f>IF(DESIGN!B10=0," ",DESIGN!B10)</f>
        <v>2</v>
      </c>
      <c r="C10" s="66" t="str">
        <f>CONCATENATE(DESIGN!C10,"  ",DESIGN!K10)</f>
        <v xml:space="preserve">ICS1,ICS2  </v>
      </c>
      <c r="D10" s="62" t="str">
        <f>CONCATENATE(IF(DESIGN!D10= "", "",CONCATENATE(DESIGN!D10,"," )),"  ", IF(DESIGN!E10= "", "",CONCATENATE(DESIGN!E10,"," ))," ",IF(DESIGN!G10= "", "",CONCATENATE(H10," V," )), " ", IF(DESIGN!H10= "", "",CONCATENATE(K10," A," ))," ",  IF(DESIGN!I10= "", "",CONCATENATE(N10," W," )), " ", IF(DESIGN!J10= "", "",CONCATENATE(Q10," %," )))</f>
        <v xml:space="preserve">Current Sensing,  trasdulemHTFS400P, 200A V,   </v>
      </c>
      <c r="E10" s="67" t="str">
        <f>IF(DESIGN!F10=0," ",DESIGN!F10)</f>
        <v>CURRENT SENSOR HALL 200A</v>
      </c>
      <c r="F10" s="67" t="str">
        <f>IF(DESIGN!L10=0," ",DESIGN!L10)</f>
        <v>LEM</v>
      </c>
      <c r="G10" s="67" t="str">
        <f>IF(DESIGN!M10=0," ",DESIGN!M10)</f>
        <v>HTFS 200-P</v>
      </c>
      <c r="H10" s="58" t="str">
        <f>IF(I10="V",MID(DESIGN!G10,1,J10-1),IF(I10="","",DESIGN!G10))</f>
        <v>200A</v>
      </c>
      <c r="I10" s="59" t="str">
        <f>IF(J10=0,"",MID(DESIGN!G10,LEN(DESIGN!G10),1))</f>
        <v>A</v>
      </c>
      <c r="J10" s="59">
        <f>LEN(DESIGN!G10)</f>
        <v>4</v>
      </c>
      <c r="K10" s="58" t="str">
        <f>IF(L10="A",MID(DESIGN!H10,1,M10-1),IF(L10="","",DESIGN!H10))</f>
        <v/>
      </c>
      <c r="L10" s="59" t="str">
        <f>IF(M10=0,"",MID(DESIGN!H10,LEN(DESIGN!H10),1))</f>
        <v/>
      </c>
      <c r="M10" s="59">
        <f>LEN(DESIGN!H10)</f>
        <v>0</v>
      </c>
      <c r="N10" s="58" t="str">
        <f>IF(O10="W",MID(DESIGN!I10,1,P10-1),IF(O10="","",DESIGN!I10))</f>
        <v/>
      </c>
      <c r="O10" s="59" t="str">
        <f>IF(P10=0,"",MID(DESIGN!I10,LEN(DESIGN!I10),1))</f>
        <v/>
      </c>
      <c r="P10" s="59">
        <f>LEN(DESIGN!I10)</f>
        <v>0</v>
      </c>
      <c r="Q10" s="58" t="str">
        <f>IF(R10="%",MID(DESIGN!J10,1,S10-1),IF(R10="","",DESIGN!J10))</f>
        <v/>
      </c>
      <c r="R10" s="59" t="str">
        <f>IF(S10=0,"",MID(DESIGN!J10,LEN(DESIGN!J10),1))</f>
        <v/>
      </c>
      <c r="S10" s="59">
        <f>LEN(DESIGN!J10)</f>
        <v>0</v>
      </c>
    </row>
    <row r="11" spans="1:19" x14ac:dyDescent="0.3">
      <c r="A11" s="64" t="str">
        <f>DESIGN!A12</f>
        <v>5</v>
      </c>
      <c r="B11" s="65">
        <f>IF(DESIGN!B12=0," ",DESIGN!B12)</f>
        <v>1</v>
      </c>
      <c r="C11" s="66" t="str">
        <f>CONCATENATE(DESIGN!C12,"  ",DESIGN!K12)</f>
        <v>ICS4  NOT ASSEMBLY</v>
      </c>
      <c r="D11" s="62" t="str">
        <f>CONCATENATE(IF(DESIGN!D12= "", "",CONCATENATE(DESIGN!D12,"," )),"  ", IF(DESIGN!E12= "", "",CONCATENATE(DESIGN!E12,"," ))," ",IF(DESIGN!G12= "", "",CONCATENATE(H11," V," )), " ", IF(DESIGN!H12= "", "",CONCATENATE(K11," A," ))," ",  IF(DESIGN!I12= "", "",CONCATENATE(N11," W," )), " ", IF(DESIGN!J12= "", "",CONCATENATE(Q11," %," )))</f>
        <v xml:space="preserve">Current Sensing,  trasdulemHTFS400P, 200A V,   </v>
      </c>
      <c r="E11" s="67" t="str">
        <f>IF(DESIGN!F12=0," ",DESIGN!F12)</f>
        <v>CURRENT SENSOR HALL 200A</v>
      </c>
      <c r="F11" s="67" t="str">
        <f>IF(DESIGN!L12=0," ",DESIGN!L12)</f>
        <v>LEM</v>
      </c>
      <c r="G11" s="67" t="str">
        <f>IF(DESIGN!M12=0," ",DESIGN!M12)</f>
        <v>HTFS 200-P</v>
      </c>
      <c r="H11" s="58" t="str">
        <f>IF(I11="V",MID(DESIGN!G12,1,J11-1),IF(I11="","",DESIGN!G12))</f>
        <v>200A</v>
      </c>
      <c r="I11" s="59" t="str">
        <f>IF(J11=0,"",MID(DESIGN!G12,LEN(DESIGN!G12),1))</f>
        <v>A</v>
      </c>
      <c r="J11" s="59">
        <f>LEN(DESIGN!G12)</f>
        <v>4</v>
      </c>
      <c r="K11" s="58" t="str">
        <f>IF(L11="A",MID(DESIGN!H12,1,M11-1),IF(L11="","",DESIGN!H12))</f>
        <v/>
      </c>
      <c r="L11" s="59" t="str">
        <f>IF(M11=0,"",MID(DESIGN!H12,LEN(DESIGN!H12),1))</f>
        <v/>
      </c>
      <c r="M11" s="59">
        <f>LEN(DESIGN!H12)</f>
        <v>0</v>
      </c>
      <c r="N11" s="58" t="str">
        <f>IF(O11="W",MID(DESIGN!I12,1,P11-1),IF(O11="","",DESIGN!I12))</f>
        <v/>
      </c>
      <c r="O11" s="59" t="str">
        <f>IF(P11=0,"",MID(DESIGN!I12,LEN(DESIGN!I12),1))</f>
        <v/>
      </c>
      <c r="P11" s="59">
        <f>LEN(DESIGN!I12)</f>
        <v>0</v>
      </c>
      <c r="Q11" s="58" t="str">
        <f>IF(R11="%",MID(DESIGN!J12,1,S11-1),IF(R11="","",DESIGN!J12))</f>
        <v/>
      </c>
      <c r="R11" s="59" t="str">
        <f>IF(S11=0,"",MID(DESIGN!J12,LEN(DESIGN!J12),1))</f>
        <v/>
      </c>
      <c r="S11" s="59">
        <f>LEN(DESIGN!J12)</f>
        <v>0</v>
      </c>
    </row>
    <row r="12" spans="1:19" x14ac:dyDescent="0.3">
      <c r="A12" s="64" t="str">
        <f>DESIGN!A13</f>
        <v>6</v>
      </c>
      <c r="B12" s="65">
        <f>IF(DESIGN!B13=0," ",DESIGN!B13)</f>
        <v>4</v>
      </c>
      <c r="C12" s="66" t="str">
        <f>CONCATENATE(DESIGN!C13,"  ",DESIGN!K13)</f>
        <v xml:space="preserve">TP1,TP2,TP3,TP4  </v>
      </c>
      <c r="D12" s="62" t="str">
        <f>CONCATENATE(IF(DESIGN!D13= "", "",CONCATENATE(DESIGN!D13,"," )),"  ", IF(DESIGN!E13= "", "",CONCATENATE(DESIGN!E13,"," ))," ",IF(DESIGN!G13= "", "",CONCATENATE(H12," V," )), " ", IF(DESIGN!H13= "", "",CONCATENATE(K12," A," ))," ",  IF(DESIGN!I13= "", "",CONCATENATE(N12," W," )), " ", IF(DESIGN!J13= "", "",CONCATENATE(Q12," %," )))</f>
        <v xml:space="preserve">Distanziale esagonale M3X20mm Male_Femal,  mthole3,    </v>
      </c>
      <c r="E12" s="67" t="str">
        <f>IF(DESIGN!F13=0," ",DESIGN!F13)</f>
        <v>Distanziale esagonale M3X20mm Male_Femal</v>
      </c>
      <c r="F12" s="67" t="str">
        <f>IF(DESIGN!L13=0," ",DESIGN!L13)</f>
        <v>richco</v>
      </c>
      <c r="G12" s="67" t="str">
        <f>IF(DESIGN!M13=0," ",DESIGN!M13)</f>
        <v>htsb-m3-20-5-2</v>
      </c>
      <c r="H12" s="58" t="str">
        <f>IF(I12="V",MID(DESIGN!G13,1,J12-1),IF(I12="","",DESIGN!G13))</f>
        <v/>
      </c>
      <c r="I12" s="59" t="str">
        <f>IF(J12=0,"",MID(DESIGN!G13,LEN(DESIGN!G13),1))</f>
        <v/>
      </c>
      <c r="J12" s="59">
        <f>LEN(DESIGN!G13)</f>
        <v>0</v>
      </c>
      <c r="K12" s="58" t="str">
        <f>IF(L12="A",MID(DESIGN!H13,1,M12-1),IF(L12="","",DESIGN!H13))</f>
        <v/>
      </c>
      <c r="L12" s="59" t="str">
        <f>IF(M12=0,"",MID(DESIGN!H13,LEN(DESIGN!H13),1))</f>
        <v/>
      </c>
      <c r="M12" s="59">
        <f>LEN(DESIGN!H13)</f>
        <v>0</v>
      </c>
      <c r="N12" s="58" t="str">
        <f>IF(O12="W",MID(DESIGN!I13,1,P12-1),IF(O12="","",DESIGN!I13))</f>
        <v/>
      </c>
      <c r="O12" s="59" t="str">
        <f>IF(P12=0,"",MID(DESIGN!I13,LEN(DESIGN!I13),1))</f>
        <v/>
      </c>
      <c r="P12" s="59">
        <f>LEN(DESIGN!I13)</f>
        <v>0</v>
      </c>
      <c r="Q12" s="58" t="str">
        <f>IF(R12="%",MID(DESIGN!J13,1,S12-1),IF(R12="","",DESIGN!J13))</f>
        <v/>
      </c>
      <c r="R12" s="59" t="str">
        <f>IF(S12=0,"",MID(DESIGN!J13,LEN(DESIGN!J13),1))</f>
        <v/>
      </c>
      <c r="S12" s="59">
        <f>LEN(DESIGN!J13)</f>
        <v>0</v>
      </c>
    </row>
    <row r="13" spans="1:19" x14ac:dyDescent="0.3">
      <c r="A13" s="64" t="str">
        <f>DESIGN!A14</f>
        <v>7</v>
      </c>
      <c r="B13" s="65">
        <f>IF(DESIGN!B14=0," ",DESIGN!B14)</f>
        <v>1</v>
      </c>
      <c r="C13" s="66" t="str">
        <f>CONCATENATE(DESIGN!C14,"  ",DESIGN!K14)</f>
        <v xml:space="preserve">J1  </v>
      </c>
      <c r="D13" s="62" t="str">
        <f>CONCATENATE(IF(DESIGN!D14= "", "",CONCATENATE(DESIGN!D14,"," )),"  ", IF(DESIGN!E14= "", "",CONCATENATE(DESIGN!E14,"," ))," ",IF(DESIGN!G14= "", "",CONCATENATE(H13," V," )), " ", IF(DESIGN!H14= "", "",CONCATENATE(K13," A," ))," ",  IF(DESIGN!I14= "", "",CONCATENATE(N13," W," )), " ", IF(DESIGN!J14= "", "",CONCATENATE(Q13," %," )))</f>
        <v xml:space="preserve">Connector male 10X2 pitch 2,54mm,  ampmode10,    </v>
      </c>
      <c r="E13" s="67" t="str">
        <f>IF(DESIGN!F14=0," ",DESIGN!F14)</f>
        <v>Connector male 10X2 pitch 2,54mm</v>
      </c>
      <c r="F13" s="67" t="str">
        <f>IF(DESIGN!L14=0," ",DESIGN!L14)</f>
        <v>Wurth_Elektronik</v>
      </c>
      <c r="G13" s="67">
        <f>IF(DESIGN!M14=0," ",DESIGN!M14)</f>
        <v>61201021621</v>
      </c>
      <c r="H13" s="58" t="str">
        <f>IF(I13="V",MID(DESIGN!G14,1,J13-1),IF(I13="","",DESIGN!G14))</f>
        <v/>
      </c>
      <c r="I13" s="59" t="str">
        <f>IF(J13=0,"",MID(DESIGN!G14,LEN(DESIGN!G14),1))</f>
        <v/>
      </c>
      <c r="J13" s="59">
        <f>LEN(DESIGN!G14)</f>
        <v>0</v>
      </c>
      <c r="K13" s="58" t="str">
        <f>IF(L13="A",MID(DESIGN!H14,1,M13-1),IF(L13="","",DESIGN!H14))</f>
        <v/>
      </c>
      <c r="L13" s="59" t="str">
        <f>IF(M13=0,"",MID(DESIGN!H14,LEN(DESIGN!H14),1))</f>
        <v/>
      </c>
      <c r="M13" s="59">
        <f>LEN(DESIGN!H14)</f>
        <v>0</v>
      </c>
      <c r="N13" s="58" t="str">
        <f>IF(O13="W",MID(DESIGN!I14,1,P13-1),IF(O13="","",DESIGN!I14))</f>
        <v/>
      </c>
      <c r="O13" s="59" t="str">
        <f>IF(P13=0,"",MID(DESIGN!I14,LEN(DESIGN!I14),1))</f>
        <v/>
      </c>
      <c r="P13" s="59">
        <f>LEN(DESIGN!I14)</f>
        <v>0</v>
      </c>
      <c r="Q13" s="58" t="str">
        <f>IF(R13="%",MID(DESIGN!J14,1,S13-1),IF(R13="","",DESIGN!J14))</f>
        <v/>
      </c>
      <c r="R13" s="59" t="str">
        <f>IF(S13=0,"",MID(DESIGN!J14,LEN(DESIGN!J14),1))</f>
        <v/>
      </c>
      <c r="S13" s="59">
        <f>LEN(DESIGN!J14)</f>
        <v>0</v>
      </c>
    </row>
    <row r="14" spans="1:19" x14ac:dyDescent="0.3">
      <c r="A14" s="64" t="str">
        <f>DESIGN!A15</f>
        <v>8</v>
      </c>
      <c r="B14" s="65">
        <f>IF(DESIGN!B15=0," ",DESIGN!B15)</f>
        <v>4</v>
      </c>
      <c r="C14" s="66" t="str">
        <f>CONCATENATE(DESIGN!C15,"  ",DESIGN!K15)</f>
        <v>R1,R3,R5,R7  ANY</v>
      </c>
      <c r="D14" s="62" t="str">
        <f>CONCATENATE(IF(DESIGN!D15= "", "",CONCATENATE(DESIGN!D15,"," )),"  ", IF(DESIGN!E15= "", "",CONCATENATE(DESIGN!E15,"," ))," ",IF(DESIGN!G15= "", "",CONCATENATE(H14," V," )), " ", IF(DESIGN!H15= "", "",CONCATENATE(K14," A," ))," ",  IF(DESIGN!I15= "", "",CONCATENATE(N14," W," )), " ", IF(DESIGN!J15= "", "",CONCATENATE(Q14," %," )))</f>
        <v>3,6K,  smr0603, 1/10W V,   0,01 %,</v>
      </c>
      <c r="E14" s="67" t="str">
        <f>IF(DESIGN!F15=0," ",DESIGN!F15)</f>
        <v>RES SMD 3,6K OHM 1% 1/10W 0603</v>
      </c>
      <c r="F14" s="67" t="str">
        <f>IF(DESIGN!L15=0," ",DESIGN!L15)</f>
        <v>ANY</v>
      </c>
      <c r="G14" s="67" t="str">
        <f>IF(DESIGN!M15=0," ",DESIGN!M15)</f>
        <v xml:space="preserve"> </v>
      </c>
      <c r="H14" s="58" t="str">
        <f>IF(I14="V",MID(DESIGN!G15,1,J14-1),IF(I14="","",DESIGN!G15))</f>
        <v>1/10W</v>
      </c>
      <c r="I14" s="59" t="str">
        <f>IF(J14=0,"",MID(DESIGN!G15,LEN(DESIGN!G15),1))</f>
        <v>W</v>
      </c>
      <c r="J14" s="59">
        <f>LEN(DESIGN!G15)</f>
        <v>5</v>
      </c>
      <c r="K14" s="58" t="str">
        <f>IF(L14="A",MID(DESIGN!H15,1,M14-1),IF(L14="","",DESIGN!H15))</f>
        <v/>
      </c>
      <c r="L14" s="59" t="str">
        <f>IF(M14=0,"",MID(DESIGN!H15,LEN(DESIGN!H15),1))</f>
        <v/>
      </c>
      <c r="M14" s="59">
        <f>LEN(DESIGN!H15)</f>
        <v>0</v>
      </c>
      <c r="N14" s="58" t="str">
        <f>IF(O14="W",MID(DESIGN!I15,1,P14-1),IF(O14="","",DESIGN!I15))</f>
        <v/>
      </c>
      <c r="O14" s="59" t="str">
        <f>IF(P14=0,"",MID(DESIGN!I15,LEN(DESIGN!I15),1))</f>
        <v/>
      </c>
      <c r="P14" s="59">
        <f>LEN(DESIGN!I15)</f>
        <v>0</v>
      </c>
      <c r="Q14" s="58">
        <f>IF(R14="%",MID(DESIGN!J15,1,S14-1),IF(R14="","",DESIGN!J15))</f>
        <v>0.01</v>
      </c>
      <c r="R14" s="59" t="str">
        <f>IF(S14=0,"",MID(DESIGN!J15,LEN(DESIGN!J15),1))</f>
        <v>1</v>
      </c>
      <c r="S14" s="59">
        <f>LEN(DESIGN!J15)</f>
        <v>4</v>
      </c>
    </row>
    <row r="15" spans="1:19" x14ac:dyDescent="0.3">
      <c r="A15" s="64" t="str">
        <f>DESIGN!A16</f>
        <v>9</v>
      </c>
      <c r="B15" s="65">
        <f>IF(DESIGN!B16=0," ",DESIGN!B16)</f>
        <v>4</v>
      </c>
      <c r="C15" s="66" t="str">
        <f>CONCATENATE(DESIGN!C16,"  ",DESIGN!K16)</f>
        <v>R2,R4,R6,R8  ANY</v>
      </c>
      <c r="D15" s="62" t="str">
        <f>CONCATENATE(IF(DESIGN!D16= "", "",CONCATENATE(DESIGN!D16,"," )),"  ", IF(DESIGN!E16= "", "",CONCATENATE(DESIGN!E16,"," ))," ",IF(DESIGN!G16= "", "",CONCATENATE(H15," V," )), " ", IF(DESIGN!H16= "", "",CONCATENATE(K15," A," ))," ",  IF(DESIGN!I16= "", "",CONCATENATE(N15," W," )), " ", IF(DESIGN!J16= "", "",CONCATENATE(Q15," %," )))</f>
        <v>1,8K,  SMR0603, 1/10W V,   0,01 %,</v>
      </c>
      <c r="E15" s="67" t="str">
        <f>IF(DESIGN!F16=0," ",DESIGN!F16)</f>
        <v>RES SMD 1,8KOHM 1% 1/10W 0603</v>
      </c>
      <c r="F15" s="67" t="str">
        <f>IF(DESIGN!L16=0," ",DESIGN!L16)</f>
        <v>ANY</v>
      </c>
      <c r="G15" s="67" t="str">
        <f>IF(DESIGN!M16=0," ",DESIGN!M16)</f>
        <v xml:space="preserve"> </v>
      </c>
      <c r="H15" s="58" t="str">
        <f>IF(I15="V",MID(DESIGN!G16,1,J15-1),IF(I15="","",DESIGN!G16))</f>
        <v>1/10W</v>
      </c>
      <c r="I15" s="59" t="str">
        <f>IF(J15=0,"",MID(DESIGN!G16,LEN(DESIGN!G16),1))</f>
        <v>W</v>
      </c>
      <c r="J15" s="59">
        <f>LEN(DESIGN!G16)</f>
        <v>5</v>
      </c>
      <c r="K15" s="58" t="str">
        <f>IF(L15="A",MID(DESIGN!H16,1,M15-1),IF(L15="","",DESIGN!H16))</f>
        <v/>
      </c>
      <c r="L15" s="59" t="str">
        <f>IF(M15=0,"",MID(DESIGN!H16,LEN(DESIGN!H16),1))</f>
        <v/>
      </c>
      <c r="M15" s="59">
        <f>LEN(DESIGN!H16)</f>
        <v>0</v>
      </c>
      <c r="N15" s="58" t="str">
        <f>IF(O15="W",MID(DESIGN!I16,1,P15-1),IF(O15="","",DESIGN!I16))</f>
        <v/>
      </c>
      <c r="O15" s="59" t="str">
        <f>IF(P15=0,"",MID(DESIGN!I16,LEN(DESIGN!I16),1))</f>
        <v/>
      </c>
      <c r="P15" s="59">
        <f>LEN(DESIGN!I16)</f>
        <v>0</v>
      </c>
      <c r="Q15" s="58">
        <f>IF(R15="%",MID(DESIGN!J16,1,S15-1),IF(R15="","",DESIGN!J16))</f>
        <v>0.01</v>
      </c>
      <c r="R15" s="59" t="str">
        <f>IF(S15=0,"",MID(DESIGN!J16,LEN(DESIGN!J16),1))</f>
        <v>1</v>
      </c>
      <c r="S15" s="59">
        <f>LEN(DESIGN!J16)</f>
        <v>4</v>
      </c>
    </row>
    <row r="16" spans="1:19" x14ac:dyDescent="0.3">
      <c r="A16" s="64" t="str">
        <f>DESIGN!A18</f>
        <v>11</v>
      </c>
      <c r="B16" s="65">
        <f>IF(DESIGN!B18=0," ",DESIGN!B18)</f>
        <v>4</v>
      </c>
      <c r="C16" s="66" t="str">
        <f>CONCATENATE(DESIGN!C18,"  ",DESIGN!K18)</f>
        <v>S1,S2,S3,S4  ANY</v>
      </c>
      <c r="D16" s="62" t="str">
        <f>CONCATENATE(IF(DESIGN!D18= "", "",CONCATENATE(DESIGN!D18,"," )),"  ", IF(DESIGN!E18= "", "",CONCATENATE(DESIGN!E18,"," ))," ",IF(DESIGN!G18= "", "",CONCATENATE(H16," V," )), " ", IF(DESIGN!H18= "", "",CONCATENATE(K16," A," ))," ",  IF(DESIGN!I18= "", "",CONCATENATE(N16," W," )), " ", IF(DESIGN!J18= "", "",CONCATENATE(Q16," %," )))</f>
        <v xml:space="preserve">Strip line male 2X2,54 mm + Jumper,  siptm2002,    </v>
      </c>
      <c r="E16" s="67" t="str">
        <f>IF(DESIGN!F18=0," ",DESIGN!F18)</f>
        <v xml:space="preserve"> </v>
      </c>
      <c r="F16" s="67" t="str">
        <f>IF(DESIGN!L18=0," ",DESIGN!L18)</f>
        <v>ANY</v>
      </c>
      <c r="G16" s="67" t="str">
        <f>IF(DESIGN!M18=0," ",DESIGN!M18)</f>
        <v xml:space="preserve"> </v>
      </c>
      <c r="H16" s="58" t="str">
        <f>IF(I16="V",MID(DESIGN!G18,1,J16-1),IF(I16="","",DESIGN!G18))</f>
        <v/>
      </c>
      <c r="I16" s="59" t="str">
        <f>IF(J16=0,"",MID(DESIGN!G18,LEN(DESIGN!G18),1))</f>
        <v/>
      </c>
      <c r="J16" s="59">
        <f>LEN(DESIGN!G18)</f>
        <v>0</v>
      </c>
      <c r="K16" s="58" t="str">
        <f>IF(L16="A",MID(DESIGN!H18,1,M16-1),IF(L16="","",DESIGN!H18))</f>
        <v/>
      </c>
      <c r="L16" s="59" t="str">
        <f>IF(M16=0,"",MID(DESIGN!H18,LEN(DESIGN!H18),1))</f>
        <v/>
      </c>
      <c r="M16" s="59">
        <f>LEN(DESIGN!H18)</f>
        <v>0</v>
      </c>
      <c r="N16" s="58" t="str">
        <f>IF(O16="W",MID(DESIGN!I18,1,P16-1),IF(O16="","",DESIGN!I18))</f>
        <v/>
      </c>
      <c r="O16" s="59" t="str">
        <f>IF(P16=0,"",MID(DESIGN!I18,LEN(DESIGN!I18),1))</f>
        <v/>
      </c>
      <c r="P16" s="59">
        <f>LEN(DESIGN!I18)</f>
        <v>0</v>
      </c>
      <c r="Q16" s="58" t="str">
        <f>IF(R16="%",MID(DESIGN!J18,1,S16-1),IF(R16="","",DESIGN!J18))</f>
        <v/>
      </c>
      <c r="R16" s="59" t="str">
        <f>IF(S16=0,"",MID(DESIGN!J18,LEN(DESIGN!J18),1))</f>
        <v/>
      </c>
      <c r="S16" s="59">
        <f>LEN(DESIGN!J18)</f>
        <v>0</v>
      </c>
    </row>
    <row r="17" spans="1:19" x14ac:dyDescent="0.3">
      <c r="A17" s="64">
        <f>DESIGN!A19</f>
        <v>0</v>
      </c>
      <c r="B17" s="65" t="str">
        <f>IF(DESIGN!B19=0," ",DESIGN!B19)</f>
        <v xml:space="preserve"> </v>
      </c>
      <c r="C17" s="66" t="str">
        <f>CONCATENATE(DESIGN!C19,"  ",DESIGN!K19)</f>
        <v xml:space="preserve">  </v>
      </c>
      <c r="D17" s="62" t="str">
        <f>CONCATENATE(IF(DESIGN!D19= "", "",CONCATENATE(DESIGN!D19,"," )),"  ", IF(DESIGN!E19= "", "",CONCATENATE(DESIGN!E19,"," ))," ",IF(DESIGN!G19= "", "",CONCATENATE(H17," V," )), " ", IF(DESIGN!H19= "", "",CONCATENATE(K17," A," ))," ",  IF(DESIGN!I19= "", "",CONCATENATE(N17," W," )), " ", IF(DESIGN!J19= "", "",CONCATENATE(Q17," %," )))</f>
        <v xml:space="preserve">      </v>
      </c>
      <c r="E17" s="67" t="str">
        <f>IF(DESIGN!F19=0," ",DESIGN!F19)</f>
        <v xml:space="preserve"> </v>
      </c>
      <c r="F17" s="67" t="str">
        <f>IF(DESIGN!L19=0," ",DESIGN!L19)</f>
        <v xml:space="preserve"> </v>
      </c>
      <c r="G17" s="67" t="str">
        <f>IF(DESIGN!M19=0," ",DESIGN!M19)</f>
        <v xml:space="preserve"> </v>
      </c>
      <c r="H17" s="58" t="str">
        <f>IF(I17="V",MID(DESIGN!G19,1,J17-1),IF(I17="","",DESIGN!G19))</f>
        <v/>
      </c>
      <c r="I17" s="59" t="str">
        <f>IF(J17=0,"",MID(DESIGN!G19,LEN(DESIGN!G19),1))</f>
        <v/>
      </c>
      <c r="J17" s="59">
        <f>LEN(DESIGN!G19)</f>
        <v>0</v>
      </c>
      <c r="K17" s="58" t="str">
        <f>IF(L17="A",MID(DESIGN!H19,1,M17-1),IF(L17="","",DESIGN!H19))</f>
        <v/>
      </c>
      <c r="L17" s="59" t="str">
        <f>IF(M17=0,"",MID(DESIGN!H19,LEN(DESIGN!H19),1))</f>
        <v/>
      </c>
      <c r="M17" s="59">
        <f>LEN(DESIGN!H19)</f>
        <v>0</v>
      </c>
      <c r="N17" s="58" t="str">
        <f>IF(O17="W",MID(DESIGN!I19,1,P17-1),IF(O17="","",DESIGN!I19))</f>
        <v/>
      </c>
      <c r="O17" s="59" t="str">
        <f>IF(P17=0,"",MID(DESIGN!I19,LEN(DESIGN!I19),1))</f>
        <v/>
      </c>
      <c r="P17" s="59">
        <f>LEN(DESIGN!I19)</f>
        <v>0</v>
      </c>
      <c r="Q17" s="58" t="str">
        <f>IF(R17="%",MID(DESIGN!J19,1,S17-1),IF(R17="","",DESIGN!J19))</f>
        <v/>
      </c>
      <c r="R17" s="59" t="str">
        <f>IF(S17=0,"",MID(DESIGN!J19,LEN(DESIGN!J19),1))</f>
        <v/>
      </c>
      <c r="S17" s="59">
        <f>LEN(DESIGN!J19)</f>
        <v>0</v>
      </c>
    </row>
    <row r="18" spans="1:19" x14ac:dyDescent="0.3">
      <c r="A18" s="64" t="str">
        <f>DESIGN!A20</f>
        <v>11</v>
      </c>
      <c r="B18" s="65" t="str">
        <f>IF(DESIGN!B20=0," ",DESIGN!B20)</f>
        <v xml:space="preserve"> </v>
      </c>
      <c r="C18" s="66" t="str">
        <f>CONCATENATE(DESIGN!C20,"  ",DESIGN!K20)</f>
        <v xml:space="preserve">  </v>
      </c>
      <c r="D18" s="62" t="str">
        <f>CONCATENATE(IF(DESIGN!D20= "", "",CONCATENATE(DESIGN!D20,"," )),"  ", IF(DESIGN!E20= "", "",CONCATENATE(DESIGN!E20,"," ))," ",IF(DESIGN!G20= "", "",CONCATENATE(H18," V," )), " ", IF(DESIGN!H20= "", "",CONCATENATE(K18," A," ))," ",  IF(DESIGN!I20= "", "",CONCATENATE(N18," W," )), " ", IF(DESIGN!J20= "", "",CONCATENATE(Q18," %," )))</f>
        <v xml:space="preserve">      </v>
      </c>
      <c r="E18" s="67" t="str">
        <f>IF(DESIGN!F20=0," ",DESIGN!F20)</f>
        <v xml:space="preserve"> </v>
      </c>
      <c r="F18" s="67" t="str">
        <f>IF(DESIGN!L20=0," ",DESIGN!L20)</f>
        <v xml:space="preserve"> </v>
      </c>
      <c r="G18" s="67" t="str">
        <f>IF(DESIGN!M20=0," ",DESIGN!M20)</f>
        <v xml:space="preserve"> </v>
      </c>
      <c r="H18" s="58" t="str">
        <f>IF(I18="V",MID(DESIGN!G20,1,J18-1),IF(I18="","",DESIGN!G20))</f>
        <v/>
      </c>
      <c r="I18" s="59" t="str">
        <f>IF(J18=0,"",MID(DESIGN!G20,LEN(DESIGN!G20),1))</f>
        <v/>
      </c>
      <c r="J18" s="59">
        <f>LEN(DESIGN!G20)</f>
        <v>0</v>
      </c>
      <c r="K18" s="58" t="str">
        <f>IF(L18="A",MID(DESIGN!H20,1,M18-1),IF(L18="","",DESIGN!H20))</f>
        <v/>
      </c>
      <c r="L18" s="59" t="str">
        <f>IF(M18=0,"",MID(DESIGN!H20,LEN(DESIGN!H20),1))</f>
        <v/>
      </c>
      <c r="M18" s="59">
        <f>LEN(DESIGN!H20)</f>
        <v>0</v>
      </c>
      <c r="N18" s="58" t="str">
        <f>IF(O18="W",MID(DESIGN!I20,1,P18-1),IF(O18="","",DESIGN!I20))</f>
        <v/>
      </c>
      <c r="O18" s="59" t="str">
        <f>IF(P18=0,"",MID(DESIGN!I20,LEN(DESIGN!I20),1))</f>
        <v/>
      </c>
      <c r="P18" s="59">
        <f>LEN(DESIGN!I20)</f>
        <v>0</v>
      </c>
      <c r="Q18" s="58" t="str">
        <f>IF(R18="%",MID(DESIGN!J20,1,S18-1),IF(R18="","",DESIGN!J20))</f>
        <v/>
      </c>
      <c r="R18" s="59" t="str">
        <f>IF(S18=0,"",MID(DESIGN!J20,LEN(DESIGN!J20),1))</f>
        <v/>
      </c>
      <c r="S18" s="59">
        <f>LEN(DESIGN!J20)</f>
        <v>0</v>
      </c>
    </row>
    <row r="19" spans="1:19" x14ac:dyDescent="0.3">
      <c r="A19" s="64" t="str">
        <f>DESIGN!A21</f>
        <v>12</v>
      </c>
      <c r="B19" s="65" t="str">
        <f>IF(DESIGN!B21=0," ",DESIGN!B21)</f>
        <v xml:space="preserve"> </v>
      </c>
      <c r="C19" s="66" t="str">
        <f>CONCATENATE(DESIGN!C21,"  ",DESIGN!K21)</f>
        <v xml:space="preserve">  </v>
      </c>
      <c r="D19" s="62" t="str">
        <f>CONCATENATE(IF(DESIGN!D21= "", "",CONCATENATE(DESIGN!D21,"," )),"  ", IF(DESIGN!E21= "", "",CONCATENATE(DESIGN!E21,"," ))," ",IF(DESIGN!G21= "", "",CONCATENATE(H19," V," )), " ", IF(DESIGN!H21= "", "",CONCATENATE(K19," A," ))," ",  IF(DESIGN!I21= "", "",CONCATENATE(N19," W," )), " ", IF(DESIGN!J21= "", "",CONCATENATE(Q19," %," )))</f>
        <v xml:space="preserve">      </v>
      </c>
      <c r="E19" s="67" t="str">
        <f>IF(DESIGN!F21=0," ",DESIGN!F21)</f>
        <v xml:space="preserve"> </v>
      </c>
      <c r="F19" s="67" t="str">
        <f>IF(DESIGN!L21=0," ",DESIGN!L21)</f>
        <v xml:space="preserve"> </v>
      </c>
      <c r="G19" s="67" t="str">
        <f>IF(DESIGN!M21=0," ",DESIGN!M21)</f>
        <v xml:space="preserve"> </v>
      </c>
      <c r="H19" s="58" t="str">
        <f>IF(I19="V",MID(DESIGN!G21,1,J19-1),IF(I19="","",DESIGN!G21))</f>
        <v/>
      </c>
      <c r="I19" s="59" t="str">
        <f>IF(J19=0,"",MID(DESIGN!G21,LEN(DESIGN!G21),1))</f>
        <v/>
      </c>
      <c r="J19" s="59">
        <f>LEN(DESIGN!G21)</f>
        <v>0</v>
      </c>
      <c r="K19" s="58" t="str">
        <f>IF(L19="A",MID(DESIGN!H21,1,M19-1),IF(L19="","",DESIGN!H21))</f>
        <v/>
      </c>
      <c r="L19" s="59" t="str">
        <f>IF(M19=0,"",MID(DESIGN!H21,LEN(DESIGN!H21),1))</f>
        <v/>
      </c>
      <c r="M19" s="59">
        <f>LEN(DESIGN!H21)</f>
        <v>0</v>
      </c>
      <c r="N19" s="58" t="str">
        <f>IF(O19="W",MID(DESIGN!I21,1,P19-1),IF(O19="","",DESIGN!I21))</f>
        <v/>
      </c>
      <c r="O19" s="59" t="str">
        <f>IF(P19=0,"",MID(DESIGN!I21,LEN(DESIGN!I21),1))</f>
        <v/>
      </c>
      <c r="P19" s="59">
        <f>LEN(DESIGN!I21)</f>
        <v>0</v>
      </c>
      <c r="Q19" s="58" t="str">
        <f>IF(R19="%",MID(DESIGN!J21,1,S19-1),IF(R19="","",DESIGN!J21))</f>
        <v/>
      </c>
      <c r="R19" s="59" t="str">
        <f>IF(S19=0,"",MID(DESIGN!J21,LEN(DESIGN!J21),1))</f>
        <v/>
      </c>
      <c r="S19" s="59">
        <f>LEN(DESIGN!J21)</f>
        <v>0</v>
      </c>
    </row>
    <row r="20" spans="1:19" x14ac:dyDescent="0.3">
      <c r="A20" s="64" t="str">
        <f>DESIGN!A22</f>
        <v>13</v>
      </c>
      <c r="B20" s="65" t="str">
        <f>IF(DESIGN!B22=0," ",DESIGN!B22)</f>
        <v xml:space="preserve"> </v>
      </c>
      <c r="C20" s="66" t="str">
        <f>CONCATENATE(DESIGN!C22,"  ",DESIGN!K22)</f>
        <v xml:space="preserve">  </v>
      </c>
      <c r="D20" s="62" t="str">
        <f>CONCATENATE(IF(DESIGN!D22= "", "",CONCATENATE(DESIGN!D22,"," )),"  ", IF(DESIGN!E22= "", "",CONCATENATE(DESIGN!E22,"," ))," ",IF(DESIGN!G22= "", "",CONCATENATE(H20," V," )), " ", IF(DESIGN!H22= "", "",CONCATENATE(K20," A," ))," ",  IF(DESIGN!I22= "", "",CONCATENATE(N20," W," )), " ", IF(DESIGN!J22= "", "",CONCATENATE(Q20," %," )))</f>
        <v xml:space="preserve">      </v>
      </c>
      <c r="E20" s="67" t="str">
        <f>IF(DESIGN!F22=0," ",DESIGN!F22)</f>
        <v xml:space="preserve"> </v>
      </c>
      <c r="F20" s="67" t="str">
        <f>IF(DESIGN!L22=0," ",DESIGN!L22)</f>
        <v xml:space="preserve"> </v>
      </c>
      <c r="G20" s="67" t="str">
        <f>IF(DESIGN!M22=0," ",DESIGN!M22)</f>
        <v xml:space="preserve"> </v>
      </c>
      <c r="H20" s="58" t="str">
        <f>IF(I20="V",MID(DESIGN!G22,1,J20-1),IF(I20="","",DESIGN!G22))</f>
        <v/>
      </c>
      <c r="I20" s="59" t="str">
        <f>IF(J20=0,"",MID(DESIGN!G22,LEN(DESIGN!G22),1))</f>
        <v/>
      </c>
      <c r="J20" s="59">
        <f>LEN(DESIGN!G22)</f>
        <v>0</v>
      </c>
      <c r="K20" s="58" t="str">
        <f>IF(L20="A",MID(DESIGN!H22,1,M20-1),IF(L20="","",DESIGN!H22))</f>
        <v/>
      </c>
      <c r="L20" s="59" t="str">
        <f>IF(M20=0,"",MID(DESIGN!H22,LEN(DESIGN!H22),1))</f>
        <v/>
      </c>
      <c r="M20" s="59">
        <f>LEN(DESIGN!H22)</f>
        <v>0</v>
      </c>
      <c r="N20" s="58" t="str">
        <f>IF(O20="W",MID(DESIGN!I22,1,P20-1),IF(O20="","",DESIGN!I22))</f>
        <v/>
      </c>
      <c r="O20" s="59" t="str">
        <f>IF(P20=0,"",MID(DESIGN!I22,LEN(DESIGN!I22),1))</f>
        <v/>
      </c>
      <c r="P20" s="59">
        <f>LEN(DESIGN!I22)</f>
        <v>0</v>
      </c>
      <c r="Q20" s="58" t="str">
        <f>IF(R20="%",MID(DESIGN!J22,1,S20-1),IF(R20="","",DESIGN!J22))</f>
        <v/>
      </c>
      <c r="R20" s="59" t="str">
        <f>IF(S20=0,"",MID(DESIGN!J22,LEN(DESIGN!J22),1))</f>
        <v/>
      </c>
      <c r="S20" s="59">
        <f>LEN(DESIGN!J22)</f>
        <v>0</v>
      </c>
    </row>
    <row r="21" spans="1:19" x14ac:dyDescent="0.3">
      <c r="A21" s="64" t="str">
        <f>DESIGN!A23</f>
        <v>14</v>
      </c>
      <c r="B21" s="65" t="str">
        <f>IF(DESIGN!B23=0," ",DESIGN!B23)</f>
        <v xml:space="preserve"> </v>
      </c>
      <c r="C21" s="66" t="str">
        <f>CONCATENATE(DESIGN!C23,"  ",DESIGN!K23)</f>
        <v xml:space="preserve">  </v>
      </c>
      <c r="D21" s="62" t="str">
        <f>CONCATENATE(IF(DESIGN!D23= "", "",CONCATENATE(DESIGN!D23,"," )),"  ", IF(DESIGN!E23= "", "",CONCATENATE(DESIGN!E23,"," ))," ",IF(DESIGN!G23= "", "",CONCATENATE(H21," V," )), " ", IF(DESIGN!H23= "", "",CONCATENATE(K21," A," ))," ",  IF(DESIGN!I23= "", "",CONCATENATE(N21," W," )), " ", IF(DESIGN!J23= "", "",CONCATENATE(Q21," %," )))</f>
        <v xml:space="preserve">      </v>
      </c>
      <c r="E21" s="67" t="str">
        <f>IF(DESIGN!F23=0," ",DESIGN!F23)</f>
        <v xml:space="preserve"> </v>
      </c>
      <c r="F21" s="67" t="str">
        <f>IF(DESIGN!L23=0," ",DESIGN!L23)</f>
        <v xml:space="preserve"> </v>
      </c>
      <c r="G21" s="67" t="str">
        <f>IF(DESIGN!M23=0," ",DESIGN!M23)</f>
        <v xml:space="preserve"> </v>
      </c>
      <c r="H21" s="58" t="str">
        <f>IF(I21="V",MID(DESIGN!G23,1,J21-1),IF(I21="","",DESIGN!G23))</f>
        <v/>
      </c>
      <c r="I21" s="59" t="str">
        <f>IF(J21=0,"",MID(DESIGN!G23,LEN(DESIGN!G23),1))</f>
        <v/>
      </c>
      <c r="J21" s="59">
        <f>LEN(DESIGN!G23)</f>
        <v>0</v>
      </c>
      <c r="K21" s="58" t="str">
        <f>IF(L21="A",MID(DESIGN!H23,1,M21-1),IF(L21="","",DESIGN!H23))</f>
        <v/>
      </c>
      <c r="L21" s="59" t="str">
        <f>IF(M21=0,"",MID(DESIGN!H23,LEN(DESIGN!H23),1))</f>
        <v/>
      </c>
      <c r="M21" s="59">
        <f>LEN(DESIGN!H23)</f>
        <v>0</v>
      </c>
      <c r="N21" s="58" t="str">
        <f>IF(O21="W",MID(DESIGN!I23,1,P21-1),IF(O21="","",DESIGN!I23))</f>
        <v/>
      </c>
      <c r="O21" s="59" t="str">
        <f>IF(P21=0,"",MID(DESIGN!I23,LEN(DESIGN!I23),1))</f>
        <v/>
      </c>
      <c r="P21" s="59">
        <f>LEN(DESIGN!I23)</f>
        <v>0</v>
      </c>
      <c r="Q21" s="58" t="str">
        <f>IF(R21="%",MID(DESIGN!J23,1,S21-1),IF(R21="","",DESIGN!J23))</f>
        <v/>
      </c>
      <c r="R21" s="59" t="str">
        <f>IF(S21=0,"",MID(DESIGN!J23,LEN(DESIGN!J23),1))</f>
        <v/>
      </c>
      <c r="S21" s="59">
        <f>LEN(DESIGN!J23)</f>
        <v>0</v>
      </c>
    </row>
    <row r="22" spans="1:19" x14ac:dyDescent="0.3">
      <c r="A22" s="64" t="str">
        <f>DESIGN!A24</f>
        <v>15</v>
      </c>
      <c r="B22" s="65" t="str">
        <f>IF(DESIGN!B24=0," ",DESIGN!B24)</f>
        <v xml:space="preserve"> </v>
      </c>
      <c r="C22" s="66" t="str">
        <f>CONCATENATE(DESIGN!C24,"  ",DESIGN!K24)</f>
        <v xml:space="preserve">  </v>
      </c>
      <c r="D22" s="62" t="str">
        <f>CONCATENATE(IF(DESIGN!D24= "", "",CONCATENATE(DESIGN!D24,"," )),"  ", IF(DESIGN!E24= "", "",CONCATENATE(DESIGN!E24,"," ))," ",IF(DESIGN!G24= "", "",CONCATENATE(H22," V," )), " ", IF(DESIGN!H24= "", "",CONCATENATE(K22," A," ))," ",  IF(DESIGN!I24= "", "",CONCATENATE(N22," W," )), " ", IF(DESIGN!J24= "", "",CONCATENATE(Q22," %," )))</f>
        <v xml:space="preserve">      </v>
      </c>
      <c r="E22" s="67" t="str">
        <f>IF(DESIGN!F24=0," ",DESIGN!F24)</f>
        <v xml:space="preserve"> </v>
      </c>
      <c r="F22" s="67" t="str">
        <f>IF(DESIGN!L24=0," ",DESIGN!L24)</f>
        <v xml:space="preserve"> </v>
      </c>
      <c r="G22" s="67" t="str">
        <f>IF(DESIGN!M24=0," ",DESIGN!M24)</f>
        <v xml:space="preserve"> </v>
      </c>
      <c r="H22" s="58" t="str">
        <f>IF(I22="V",MID(DESIGN!G24,1,J22-1),IF(I22="","",DESIGN!G24))</f>
        <v/>
      </c>
      <c r="I22" s="59" t="str">
        <f>IF(J22=0,"",MID(DESIGN!G24,LEN(DESIGN!G24),1))</f>
        <v/>
      </c>
      <c r="J22" s="59">
        <f>LEN(DESIGN!G24)</f>
        <v>0</v>
      </c>
      <c r="K22" s="58" t="str">
        <f>IF(L22="A",MID(DESIGN!H24,1,M22-1),IF(L22="","",DESIGN!H24))</f>
        <v/>
      </c>
      <c r="L22" s="59" t="str">
        <f>IF(M22=0,"",MID(DESIGN!H24,LEN(DESIGN!H24),1))</f>
        <v/>
      </c>
      <c r="M22" s="59">
        <f>LEN(DESIGN!H24)</f>
        <v>0</v>
      </c>
      <c r="N22" s="58" t="str">
        <f>IF(O22="W",MID(DESIGN!I24,1,P22-1),IF(O22="","",DESIGN!I24))</f>
        <v/>
      </c>
      <c r="O22" s="59" t="str">
        <f>IF(P22=0,"",MID(DESIGN!I24,LEN(DESIGN!I24),1))</f>
        <v/>
      </c>
      <c r="P22" s="59">
        <f>LEN(DESIGN!I24)</f>
        <v>0</v>
      </c>
      <c r="Q22" s="58" t="str">
        <f>IF(R22="%",MID(DESIGN!J24,1,S22-1),IF(R22="","",DESIGN!J24))</f>
        <v/>
      </c>
      <c r="R22" s="59" t="str">
        <f>IF(S22=0,"",MID(DESIGN!J24,LEN(DESIGN!J24),1))</f>
        <v/>
      </c>
      <c r="S22" s="59">
        <f>LEN(DESIGN!J24)</f>
        <v>0</v>
      </c>
    </row>
    <row r="23" spans="1:19" x14ac:dyDescent="0.3">
      <c r="A23" s="64" t="str">
        <f>DESIGN!A25</f>
        <v>16</v>
      </c>
      <c r="B23" s="65" t="str">
        <f>IF(DESIGN!B25=0," ",DESIGN!B25)</f>
        <v xml:space="preserve"> </v>
      </c>
      <c r="C23" s="66" t="str">
        <f>CONCATENATE(DESIGN!C25,"  ",DESIGN!K25)</f>
        <v xml:space="preserve">  </v>
      </c>
      <c r="D23" s="62" t="str">
        <f>CONCATENATE(IF(DESIGN!D25= "", "",CONCATENATE(DESIGN!D25,"," )),"  ", IF(DESIGN!E25= "", "",CONCATENATE(DESIGN!E25,"," ))," ",IF(DESIGN!G25= "", "",CONCATENATE(H23," V," )), " ", IF(DESIGN!H25= "", "",CONCATENATE(K23," A," ))," ",  IF(DESIGN!I25= "", "",CONCATENATE(N23," W," )), " ", IF(DESIGN!J25= "", "",CONCATENATE(Q23," %," )))</f>
        <v xml:space="preserve">      </v>
      </c>
      <c r="E23" s="67" t="str">
        <f>IF(DESIGN!F25=0," ",DESIGN!F25)</f>
        <v xml:space="preserve"> </v>
      </c>
      <c r="F23" s="67" t="str">
        <f>IF(DESIGN!L25=0," ",DESIGN!L25)</f>
        <v xml:space="preserve"> </v>
      </c>
      <c r="G23" s="67" t="str">
        <f>IF(DESIGN!M25=0," ",DESIGN!M25)</f>
        <v xml:space="preserve"> </v>
      </c>
      <c r="H23" s="58" t="str">
        <f>IF(I23="V",MID(DESIGN!G25,1,J23-1),IF(I23="","",DESIGN!G25))</f>
        <v/>
      </c>
      <c r="I23" s="59" t="str">
        <f>IF(J23=0,"",MID(DESIGN!G25,LEN(DESIGN!G25),1))</f>
        <v/>
      </c>
      <c r="J23" s="59">
        <f>LEN(DESIGN!G25)</f>
        <v>0</v>
      </c>
      <c r="K23" s="58" t="str">
        <f>IF(L23="A",MID(DESIGN!H25,1,M23-1),IF(L23="","",DESIGN!H25))</f>
        <v/>
      </c>
      <c r="L23" s="59" t="str">
        <f>IF(M23=0,"",MID(DESIGN!H25,LEN(DESIGN!H25),1))</f>
        <v/>
      </c>
      <c r="M23" s="59">
        <f>LEN(DESIGN!H25)</f>
        <v>0</v>
      </c>
      <c r="N23" s="58" t="str">
        <f>IF(O23="W",MID(DESIGN!I25,1,P23-1),IF(O23="","",DESIGN!I25))</f>
        <v/>
      </c>
      <c r="O23" s="59" t="str">
        <f>IF(P23=0,"",MID(DESIGN!I25,LEN(DESIGN!I25),1))</f>
        <v/>
      </c>
      <c r="P23" s="59">
        <f>LEN(DESIGN!I25)</f>
        <v>0</v>
      </c>
      <c r="Q23" s="58" t="str">
        <f>IF(R23="%",MID(DESIGN!J25,1,S23-1),IF(R23="","",DESIGN!J25))</f>
        <v/>
      </c>
      <c r="R23" s="59" t="str">
        <f>IF(S23=0,"",MID(DESIGN!J25,LEN(DESIGN!J25),1))</f>
        <v/>
      </c>
      <c r="S23" s="59">
        <f>LEN(DESIGN!J25)</f>
        <v>0</v>
      </c>
    </row>
    <row r="24" spans="1:19" x14ac:dyDescent="0.3">
      <c r="A24" s="64" t="str">
        <f>DESIGN!A26</f>
        <v>17</v>
      </c>
      <c r="B24" s="65" t="str">
        <f>IF(DESIGN!B26=0," ",DESIGN!B26)</f>
        <v xml:space="preserve"> </v>
      </c>
      <c r="C24" s="66" t="str">
        <f>CONCATENATE(DESIGN!C26,"  ",DESIGN!K26)</f>
        <v xml:space="preserve">  </v>
      </c>
      <c r="D24" s="62" t="str">
        <f>CONCATENATE(IF(DESIGN!D26= "", "",CONCATENATE(DESIGN!D26,"," )),"  ", IF(DESIGN!E26= "", "",CONCATENATE(DESIGN!E26,"," ))," ",IF(DESIGN!G26= "", "",CONCATENATE(H24," V," )), " ", IF(DESIGN!H26= "", "",CONCATENATE(K24," A," ))," ",  IF(DESIGN!I26= "", "",CONCATENATE(N24," W," )), " ", IF(DESIGN!J26= "", "",CONCATENATE(Q24," %," )))</f>
        <v xml:space="preserve">      </v>
      </c>
      <c r="E24" s="67" t="str">
        <f>IF(DESIGN!F26=0," ",DESIGN!F26)</f>
        <v xml:space="preserve"> </v>
      </c>
      <c r="F24" s="67" t="str">
        <f>IF(DESIGN!L26=0," ",DESIGN!L26)</f>
        <v xml:space="preserve"> </v>
      </c>
      <c r="G24" s="67" t="str">
        <f>IF(DESIGN!M26=0," ",DESIGN!M26)</f>
        <v xml:space="preserve"> </v>
      </c>
      <c r="H24" s="58" t="str">
        <f>IF(I24="V",MID(DESIGN!G26,1,J24-1),IF(I24="","",DESIGN!G26))</f>
        <v/>
      </c>
      <c r="I24" s="59" t="str">
        <f>IF(J24=0,"",MID(DESIGN!G26,LEN(DESIGN!G26),1))</f>
        <v/>
      </c>
      <c r="J24" s="59">
        <f>LEN(DESIGN!G26)</f>
        <v>0</v>
      </c>
      <c r="K24" s="58" t="str">
        <f>IF(L24="A",MID(DESIGN!H26,1,M24-1),IF(L24="","",DESIGN!H26))</f>
        <v/>
      </c>
      <c r="L24" s="59" t="str">
        <f>IF(M24=0,"",MID(DESIGN!H26,LEN(DESIGN!H26),1))</f>
        <v/>
      </c>
      <c r="M24" s="59">
        <f>LEN(DESIGN!H26)</f>
        <v>0</v>
      </c>
      <c r="N24" s="58" t="str">
        <f>IF(O24="W",MID(DESIGN!I26,1,P24-1),IF(O24="","",DESIGN!I26))</f>
        <v/>
      </c>
      <c r="O24" s="59" t="str">
        <f>IF(P24=0,"",MID(DESIGN!I26,LEN(DESIGN!I26),1))</f>
        <v/>
      </c>
      <c r="P24" s="59">
        <f>LEN(DESIGN!I26)</f>
        <v>0</v>
      </c>
      <c r="Q24" s="58" t="str">
        <f>IF(R24="%",MID(DESIGN!J26,1,S24-1),IF(R24="","",DESIGN!J26))</f>
        <v/>
      </c>
      <c r="R24" s="59" t="str">
        <f>IF(S24=0,"",MID(DESIGN!J26,LEN(DESIGN!J26),1))</f>
        <v/>
      </c>
      <c r="S24" s="59">
        <f>LEN(DESIGN!J26)</f>
        <v>0</v>
      </c>
    </row>
    <row r="25" spans="1:19" x14ac:dyDescent="0.3">
      <c r="A25" s="64" t="str">
        <f>DESIGN!A27</f>
        <v>18</v>
      </c>
      <c r="B25" s="65" t="str">
        <f>IF(DESIGN!B27=0," ",DESIGN!B27)</f>
        <v xml:space="preserve"> </v>
      </c>
      <c r="C25" s="66" t="str">
        <f>CONCATENATE(DESIGN!C27,"  ",DESIGN!K27)</f>
        <v xml:space="preserve">  </v>
      </c>
      <c r="D25" s="62" t="str">
        <f>CONCATENATE(IF(DESIGN!D27= "", "",CONCATENATE(DESIGN!D27,"," )),"  ", IF(DESIGN!E27= "", "",CONCATENATE(DESIGN!E27,"," ))," ",IF(DESIGN!G27= "", "",CONCATENATE(H25," V," )), " ", IF(DESIGN!H27= "", "",CONCATENATE(K25," A," ))," ",  IF(DESIGN!I27= "", "",CONCATENATE(N25," W," )), " ", IF(DESIGN!J27= "", "",CONCATENATE(Q25," %," )))</f>
        <v xml:space="preserve">      </v>
      </c>
      <c r="E25" s="67" t="str">
        <f>IF(DESIGN!F27=0," ",DESIGN!F27)</f>
        <v xml:space="preserve"> </v>
      </c>
      <c r="F25" s="67" t="str">
        <f>IF(DESIGN!L27=0," ",DESIGN!L27)</f>
        <v xml:space="preserve"> </v>
      </c>
      <c r="G25" s="67" t="str">
        <f>IF(DESIGN!M27=0," ",DESIGN!M27)</f>
        <v xml:space="preserve"> </v>
      </c>
      <c r="H25" s="58" t="str">
        <f>IF(I25="V",MID(DESIGN!G27,1,J25-1),IF(I25="","",DESIGN!G27))</f>
        <v/>
      </c>
      <c r="I25" s="59" t="str">
        <f>IF(J25=0,"",MID(DESIGN!G27,LEN(DESIGN!G27),1))</f>
        <v/>
      </c>
      <c r="J25" s="59">
        <f>LEN(DESIGN!G27)</f>
        <v>0</v>
      </c>
      <c r="K25" s="58" t="str">
        <f>IF(L25="A",MID(DESIGN!H27,1,M25-1),IF(L25="","",DESIGN!H27))</f>
        <v/>
      </c>
      <c r="L25" s="59" t="str">
        <f>IF(M25=0,"",MID(DESIGN!H27,LEN(DESIGN!H27),1))</f>
        <v/>
      </c>
      <c r="M25" s="59">
        <f>LEN(DESIGN!H27)</f>
        <v>0</v>
      </c>
      <c r="N25" s="58" t="str">
        <f>IF(O25="W",MID(DESIGN!I27,1,P25-1),IF(O25="","",DESIGN!I27))</f>
        <v/>
      </c>
      <c r="O25" s="59" t="str">
        <f>IF(P25=0,"",MID(DESIGN!I27,LEN(DESIGN!I27),1))</f>
        <v/>
      </c>
      <c r="P25" s="59">
        <f>LEN(DESIGN!I27)</f>
        <v>0</v>
      </c>
      <c r="Q25" s="58" t="str">
        <f>IF(R25="%",MID(DESIGN!J27,1,S25-1),IF(R25="","",DESIGN!J27))</f>
        <v/>
      </c>
      <c r="R25" s="59" t="str">
        <f>IF(S25=0,"",MID(DESIGN!J27,LEN(DESIGN!J27),1))</f>
        <v/>
      </c>
      <c r="S25" s="59">
        <f>LEN(DESIGN!J27)</f>
        <v>0</v>
      </c>
    </row>
    <row r="26" spans="1:19" x14ac:dyDescent="0.3">
      <c r="A26" s="64" t="str">
        <f>DESIGN!A28</f>
        <v>19</v>
      </c>
      <c r="B26" s="65" t="str">
        <f>IF(DESIGN!B28=0," ",DESIGN!B28)</f>
        <v xml:space="preserve"> </v>
      </c>
      <c r="C26" s="66" t="str">
        <f>CONCATENATE(DESIGN!C28,"  ",DESIGN!K28)</f>
        <v xml:space="preserve">  </v>
      </c>
      <c r="D26" s="62" t="str">
        <f>CONCATENATE(IF(DESIGN!D28= "", "",CONCATENATE(DESIGN!D28,"," )),"  ", IF(DESIGN!E28= "", "",CONCATENATE(DESIGN!E28,"," ))," ",IF(DESIGN!G28= "", "",CONCATENATE(H26," V," )), " ", IF(DESIGN!H28= "", "",CONCATENATE(K26," A," ))," ",  IF(DESIGN!I28= "", "",CONCATENATE(N26," W," )), " ", IF(DESIGN!J28= "", "",CONCATENATE(Q26," %," )))</f>
        <v xml:space="preserve">      </v>
      </c>
      <c r="E26" s="67" t="str">
        <f>IF(DESIGN!F28=0," ",DESIGN!F28)</f>
        <v xml:space="preserve"> </v>
      </c>
      <c r="F26" s="67" t="str">
        <f>IF(DESIGN!L28=0," ",DESIGN!L28)</f>
        <v xml:space="preserve"> </v>
      </c>
      <c r="G26" s="67" t="str">
        <f>IF(DESIGN!M28=0," ",DESIGN!M28)</f>
        <v xml:space="preserve"> </v>
      </c>
      <c r="H26" s="58" t="str">
        <f>IF(I26="V",MID(DESIGN!G28,1,J26-1),IF(I26="","",DESIGN!G28))</f>
        <v/>
      </c>
      <c r="I26" s="59" t="str">
        <f>IF(J26=0,"",MID(DESIGN!G28,LEN(DESIGN!G28),1))</f>
        <v/>
      </c>
      <c r="J26" s="59">
        <f>LEN(DESIGN!G28)</f>
        <v>0</v>
      </c>
      <c r="K26" s="58" t="str">
        <f>IF(L26="A",MID(DESIGN!H28,1,M26-1),IF(L26="","",DESIGN!H28))</f>
        <v/>
      </c>
      <c r="L26" s="59" t="str">
        <f>IF(M26=0,"",MID(DESIGN!H28,LEN(DESIGN!H28),1))</f>
        <v/>
      </c>
      <c r="M26" s="59">
        <f>LEN(DESIGN!H28)</f>
        <v>0</v>
      </c>
      <c r="N26" s="58" t="str">
        <f>IF(O26="W",MID(DESIGN!I28,1,P26-1),IF(O26="","",DESIGN!I28))</f>
        <v/>
      </c>
      <c r="O26" s="59" t="str">
        <f>IF(P26=0,"",MID(DESIGN!I28,LEN(DESIGN!I28),1))</f>
        <v/>
      </c>
      <c r="P26" s="59">
        <f>LEN(DESIGN!I28)</f>
        <v>0</v>
      </c>
      <c r="Q26" s="58" t="str">
        <f>IF(R26="%",MID(DESIGN!J28,1,S26-1),IF(R26="","",DESIGN!J28))</f>
        <v/>
      </c>
      <c r="R26" s="59" t="str">
        <f>IF(S26=0,"",MID(DESIGN!J28,LEN(DESIGN!J28),1))</f>
        <v/>
      </c>
      <c r="S26" s="59">
        <f>LEN(DESIGN!J28)</f>
        <v>0</v>
      </c>
    </row>
    <row r="27" spans="1:19" x14ac:dyDescent="0.3">
      <c r="A27" s="64" t="str">
        <f>DESIGN!A29</f>
        <v>20</v>
      </c>
      <c r="B27" s="65" t="str">
        <f>IF(DESIGN!B29=0," ",DESIGN!B29)</f>
        <v xml:space="preserve"> </v>
      </c>
      <c r="C27" s="66" t="str">
        <f>CONCATENATE(DESIGN!C29,"  ",DESIGN!K29)</f>
        <v xml:space="preserve">  </v>
      </c>
      <c r="D27" s="62" t="str">
        <f>CONCATENATE(IF(DESIGN!D29= "", "",CONCATENATE(DESIGN!D29,"," )),"  ", IF(DESIGN!E29= "", "",CONCATENATE(DESIGN!E29,"," ))," ",IF(DESIGN!G29= "", "",CONCATENATE(H27," V," )), " ", IF(DESIGN!H29= "", "",CONCATENATE(K27," A," ))," ",  IF(DESIGN!I29= "", "",CONCATENATE(N27," W," )), " ", IF(DESIGN!J29= "", "",CONCATENATE(Q27," %," )))</f>
        <v xml:space="preserve">      </v>
      </c>
      <c r="E27" s="67" t="str">
        <f>IF(DESIGN!F29=0," ",DESIGN!F29)</f>
        <v xml:space="preserve"> </v>
      </c>
      <c r="F27" s="67" t="str">
        <f>IF(DESIGN!L29=0," ",DESIGN!L29)</f>
        <v xml:space="preserve"> </v>
      </c>
      <c r="G27" s="67" t="str">
        <f>IF(DESIGN!M29=0," ",DESIGN!M29)</f>
        <v xml:space="preserve"> </v>
      </c>
      <c r="H27" s="58" t="str">
        <f>IF(I27="V",MID(DESIGN!G29,1,J27-1),IF(I27="","",DESIGN!G29))</f>
        <v/>
      </c>
      <c r="I27" s="59" t="str">
        <f>IF(J27=0,"",MID(DESIGN!G29,LEN(DESIGN!G29),1))</f>
        <v/>
      </c>
      <c r="J27" s="59">
        <f>LEN(DESIGN!G29)</f>
        <v>0</v>
      </c>
      <c r="K27" s="58" t="str">
        <f>IF(L27="A",MID(DESIGN!H29,1,M27-1),IF(L27="","",DESIGN!H29))</f>
        <v/>
      </c>
      <c r="L27" s="59" t="str">
        <f>IF(M27=0,"",MID(DESIGN!H29,LEN(DESIGN!H29),1))</f>
        <v/>
      </c>
      <c r="M27" s="59">
        <f>LEN(DESIGN!H29)</f>
        <v>0</v>
      </c>
      <c r="N27" s="58" t="str">
        <f>IF(O27="W",MID(DESIGN!I29,1,P27-1),IF(O27="","",DESIGN!I29))</f>
        <v/>
      </c>
      <c r="O27" s="59" t="str">
        <f>IF(P27=0,"",MID(DESIGN!I29,LEN(DESIGN!I29),1))</f>
        <v/>
      </c>
      <c r="P27" s="59">
        <f>LEN(DESIGN!I29)</f>
        <v>0</v>
      </c>
      <c r="Q27" s="58" t="str">
        <f>IF(R27="%",MID(DESIGN!J29,1,S27-1),IF(R27="","",DESIGN!J29))</f>
        <v/>
      </c>
      <c r="R27" s="59" t="str">
        <f>IF(S27=0,"",MID(DESIGN!J29,LEN(DESIGN!J29),1))</f>
        <v/>
      </c>
      <c r="S27" s="59">
        <f>LEN(DESIGN!J29)</f>
        <v>0</v>
      </c>
    </row>
    <row r="28" spans="1:19" x14ac:dyDescent="0.3">
      <c r="A28" s="64" t="str">
        <f>DESIGN!A30</f>
        <v>21</v>
      </c>
      <c r="B28" s="65" t="str">
        <f>IF(DESIGN!B30=0," ",DESIGN!B30)</f>
        <v xml:space="preserve"> </v>
      </c>
      <c r="C28" s="66" t="str">
        <f>CONCATENATE(DESIGN!C30,"  ",DESIGN!K30)</f>
        <v xml:space="preserve">  </v>
      </c>
      <c r="D28" s="62" t="str">
        <f>CONCATENATE(IF(DESIGN!D30= "", "",CONCATENATE(DESIGN!D30,"," )),"  ", IF(DESIGN!E30= "", "",CONCATENATE(DESIGN!E30,"," ))," ",IF(DESIGN!G30= "", "",CONCATENATE(H28," V," )), " ", IF(DESIGN!H30= "", "",CONCATENATE(K28," A," ))," ",  IF(DESIGN!I30= "", "",CONCATENATE(N28," W," )), " ", IF(DESIGN!J30= "", "",CONCATENATE(Q28," %," )))</f>
        <v xml:space="preserve">      </v>
      </c>
      <c r="E28" s="67" t="str">
        <f>IF(DESIGN!F30=0," ",DESIGN!F30)</f>
        <v xml:space="preserve"> </v>
      </c>
      <c r="F28" s="67" t="str">
        <f>IF(DESIGN!L30=0," ",DESIGN!L30)</f>
        <v xml:space="preserve"> </v>
      </c>
      <c r="G28" s="67" t="str">
        <f>IF(DESIGN!M30=0," ",DESIGN!M30)</f>
        <v xml:space="preserve"> </v>
      </c>
      <c r="H28" s="58" t="str">
        <f>IF(I28="V",MID(DESIGN!G30,1,J28-1),IF(I28="","",DESIGN!G30))</f>
        <v/>
      </c>
      <c r="I28" s="59" t="str">
        <f>IF(J28=0,"",MID(DESIGN!G30,LEN(DESIGN!G30),1))</f>
        <v/>
      </c>
      <c r="J28" s="59">
        <f>LEN(DESIGN!G30)</f>
        <v>0</v>
      </c>
      <c r="K28" s="58" t="str">
        <f>IF(L28="A",MID(DESIGN!H30,1,M28-1),IF(L28="","",DESIGN!H30))</f>
        <v/>
      </c>
      <c r="L28" s="59" t="str">
        <f>IF(M28=0,"",MID(DESIGN!H30,LEN(DESIGN!H30),1))</f>
        <v/>
      </c>
      <c r="M28" s="59">
        <f>LEN(DESIGN!H30)</f>
        <v>0</v>
      </c>
      <c r="N28" s="58" t="str">
        <f>IF(O28="W",MID(DESIGN!I30,1,P28-1),IF(O28="","",DESIGN!I30))</f>
        <v/>
      </c>
      <c r="O28" s="59" t="str">
        <f>IF(P28=0,"",MID(DESIGN!I30,LEN(DESIGN!I30),1))</f>
        <v/>
      </c>
      <c r="P28" s="59">
        <f>LEN(DESIGN!I30)</f>
        <v>0</v>
      </c>
      <c r="Q28" s="58" t="str">
        <f>IF(R28="%",MID(DESIGN!J30,1,S28-1),IF(R28="","",DESIGN!J30))</f>
        <v/>
      </c>
      <c r="R28" s="59" t="str">
        <f>IF(S28=0,"",MID(DESIGN!J30,LEN(DESIGN!J30),1))</f>
        <v/>
      </c>
      <c r="S28" s="59">
        <f>LEN(DESIGN!J30)</f>
        <v>0</v>
      </c>
    </row>
    <row r="29" spans="1:19" x14ac:dyDescent="0.3">
      <c r="A29" s="64" t="str">
        <f>DESIGN!A31</f>
        <v>22</v>
      </c>
      <c r="B29" s="65" t="str">
        <f>IF(DESIGN!B31=0," ",DESIGN!B31)</f>
        <v xml:space="preserve"> </v>
      </c>
      <c r="C29" s="66" t="str">
        <f>CONCATENATE(DESIGN!C31,"  ",DESIGN!K31)</f>
        <v xml:space="preserve">  </v>
      </c>
      <c r="D29" s="62" t="str">
        <f>CONCATENATE(IF(DESIGN!D31= "", "",CONCATENATE(DESIGN!D31,"," )),"  ", IF(DESIGN!E31= "", "",CONCATENATE(DESIGN!E31,"," ))," ",IF(DESIGN!G31= "", "",CONCATENATE(H29," V," )), " ", IF(DESIGN!H31= "", "",CONCATENATE(K29," A," ))," ",  IF(DESIGN!I31= "", "",CONCATENATE(N29," W," )), " ", IF(DESIGN!J31= "", "",CONCATENATE(Q29," %," )))</f>
        <v xml:space="preserve">      </v>
      </c>
      <c r="E29" s="67" t="str">
        <f>IF(DESIGN!F31=0," ",DESIGN!F31)</f>
        <v xml:space="preserve"> </v>
      </c>
      <c r="F29" s="67" t="str">
        <f>IF(DESIGN!L31=0," ",DESIGN!L31)</f>
        <v xml:space="preserve"> </v>
      </c>
      <c r="G29" s="67" t="str">
        <f>IF(DESIGN!M31=0," ",DESIGN!M31)</f>
        <v xml:space="preserve"> </v>
      </c>
      <c r="H29" s="58" t="str">
        <f>IF(I29="V",MID(DESIGN!G31,1,J29-1),IF(I29="","",DESIGN!G31))</f>
        <v/>
      </c>
      <c r="I29" s="59" t="str">
        <f>IF(J29=0,"",MID(DESIGN!G31,LEN(DESIGN!G31),1))</f>
        <v/>
      </c>
      <c r="J29" s="59">
        <f>LEN(DESIGN!G31)</f>
        <v>0</v>
      </c>
      <c r="K29" s="58" t="str">
        <f>IF(L29="A",MID(DESIGN!H31,1,M29-1),IF(L29="","",DESIGN!H31))</f>
        <v/>
      </c>
      <c r="L29" s="59" t="str">
        <f>IF(M29=0,"",MID(DESIGN!H31,LEN(DESIGN!H31),1))</f>
        <v/>
      </c>
      <c r="M29" s="59">
        <f>LEN(DESIGN!H31)</f>
        <v>0</v>
      </c>
      <c r="N29" s="58" t="str">
        <f>IF(O29="W",MID(DESIGN!I31,1,P29-1),IF(O29="","",DESIGN!I31))</f>
        <v/>
      </c>
      <c r="O29" s="59" t="str">
        <f>IF(P29=0,"",MID(DESIGN!I31,LEN(DESIGN!I31),1))</f>
        <v/>
      </c>
      <c r="P29" s="59">
        <f>LEN(DESIGN!I31)</f>
        <v>0</v>
      </c>
      <c r="Q29" s="58" t="str">
        <f>IF(R29="%",MID(DESIGN!J31,1,S29-1),IF(R29="","",DESIGN!J31))</f>
        <v/>
      </c>
      <c r="R29" s="59" t="str">
        <f>IF(S29=0,"",MID(DESIGN!J31,LEN(DESIGN!J31),1))</f>
        <v/>
      </c>
      <c r="S29" s="59">
        <f>LEN(DESIGN!J31)</f>
        <v>0</v>
      </c>
    </row>
    <row r="30" spans="1:19" x14ac:dyDescent="0.3">
      <c r="A30" s="64" t="str">
        <f>DESIGN!A32</f>
        <v>23</v>
      </c>
      <c r="B30" s="65" t="str">
        <f>IF(DESIGN!B32=0," ",DESIGN!B32)</f>
        <v xml:space="preserve"> </v>
      </c>
      <c r="C30" s="66" t="str">
        <f>CONCATENATE(DESIGN!C32,"  ",DESIGN!K32)</f>
        <v xml:space="preserve">  </v>
      </c>
      <c r="D30" s="62" t="str">
        <f>CONCATENATE(IF(DESIGN!D32= "", "",CONCATENATE(DESIGN!D32,"," )),"  ", IF(DESIGN!E32= "", "",CONCATENATE(DESIGN!E32,"," ))," ",IF(DESIGN!G32= "", "",CONCATENATE(H30," V," )), " ", IF(DESIGN!H32= "", "",CONCATENATE(K30," A," ))," ",  IF(DESIGN!I32= "", "",CONCATENATE(N30," W," )), " ", IF(DESIGN!J32= "", "",CONCATENATE(Q30," %," )))</f>
        <v xml:space="preserve">      </v>
      </c>
      <c r="E30" s="67" t="str">
        <f>IF(DESIGN!F32=0," ",DESIGN!F32)</f>
        <v xml:space="preserve"> </v>
      </c>
      <c r="F30" s="67" t="str">
        <f>IF(DESIGN!L32=0," ",DESIGN!L32)</f>
        <v xml:space="preserve"> </v>
      </c>
      <c r="G30" s="67" t="str">
        <f>IF(DESIGN!M32=0," ",DESIGN!M32)</f>
        <v xml:space="preserve"> </v>
      </c>
      <c r="H30" s="58" t="str">
        <f>IF(I30="V",MID(DESIGN!G32,1,J30-1),IF(I30="","",DESIGN!G32))</f>
        <v/>
      </c>
      <c r="I30" s="59" t="str">
        <f>IF(J30=0,"",MID(DESIGN!G32,LEN(DESIGN!G32),1))</f>
        <v/>
      </c>
      <c r="J30" s="59">
        <f>LEN(DESIGN!G32)</f>
        <v>0</v>
      </c>
      <c r="K30" s="58" t="str">
        <f>IF(L30="A",MID(DESIGN!H32,1,M30-1),IF(L30="","",DESIGN!H32))</f>
        <v/>
      </c>
      <c r="L30" s="59" t="str">
        <f>IF(M30=0,"",MID(DESIGN!H32,LEN(DESIGN!H32),1))</f>
        <v/>
      </c>
      <c r="M30" s="59">
        <f>LEN(DESIGN!H32)</f>
        <v>0</v>
      </c>
      <c r="N30" s="58" t="str">
        <f>IF(O30="W",MID(DESIGN!I32,1,P30-1),IF(O30="","",DESIGN!I32))</f>
        <v/>
      </c>
      <c r="O30" s="59" t="str">
        <f>IF(P30=0,"",MID(DESIGN!I32,LEN(DESIGN!I32),1))</f>
        <v/>
      </c>
      <c r="P30" s="59">
        <f>LEN(DESIGN!I32)</f>
        <v>0</v>
      </c>
      <c r="Q30" s="58" t="str">
        <f>IF(R30="%",MID(DESIGN!J32,1,S30-1),IF(R30="","",DESIGN!J32))</f>
        <v/>
      </c>
      <c r="R30" s="59" t="str">
        <f>IF(S30=0,"",MID(DESIGN!J32,LEN(DESIGN!J32),1))</f>
        <v/>
      </c>
      <c r="S30" s="59">
        <f>LEN(DESIGN!J32)</f>
        <v>0</v>
      </c>
    </row>
    <row r="31" spans="1:19" x14ac:dyDescent="0.3">
      <c r="A31" s="64" t="str">
        <f>DESIGN!A33</f>
        <v>24</v>
      </c>
      <c r="B31" s="65" t="str">
        <f>IF(DESIGN!B33=0," ",DESIGN!B33)</f>
        <v xml:space="preserve"> </v>
      </c>
      <c r="C31" s="66" t="str">
        <f>CONCATENATE(DESIGN!C33,"  ",DESIGN!K33)</f>
        <v xml:space="preserve">  </v>
      </c>
      <c r="D31" s="62" t="str">
        <f>CONCATENATE(IF(DESIGN!D33= "", "",CONCATENATE(DESIGN!D33,"," )),"  ", IF(DESIGN!E33= "", "",CONCATENATE(DESIGN!E33,"," ))," ",IF(DESIGN!G33= "", "",CONCATENATE(H31," V," )), " ", IF(DESIGN!H33= "", "",CONCATENATE(K31," A," ))," ",  IF(DESIGN!I33= "", "",CONCATENATE(N31," W," )), " ", IF(DESIGN!J33= "", "",CONCATENATE(Q31," %," )))</f>
        <v xml:space="preserve">      </v>
      </c>
      <c r="E31" s="67" t="str">
        <f>IF(DESIGN!F33=0," ",DESIGN!F33)</f>
        <v xml:space="preserve"> </v>
      </c>
      <c r="F31" s="67" t="str">
        <f>IF(DESIGN!L33=0," ",DESIGN!L33)</f>
        <v xml:space="preserve"> </v>
      </c>
      <c r="G31" s="67" t="str">
        <f>IF(DESIGN!M33=0," ",DESIGN!M33)</f>
        <v xml:space="preserve"> </v>
      </c>
      <c r="H31" s="58" t="str">
        <f>IF(I31="V",MID(DESIGN!G33,1,J31-1),IF(I31="","",DESIGN!G33))</f>
        <v/>
      </c>
      <c r="I31" s="59" t="str">
        <f>IF(J31=0,"",MID(DESIGN!G33,LEN(DESIGN!G33),1))</f>
        <v/>
      </c>
      <c r="J31" s="59">
        <f>LEN(DESIGN!G33)</f>
        <v>0</v>
      </c>
      <c r="K31" s="58" t="str">
        <f>IF(L31="A",MID(DESIGN!H33,1,M31-1),IF(L31="","",DESIGN!H33))</f>
        <v/>
      </c>
      <c r="L31" s="59" t="str">
        <f>IF(M31=0,"",MID(DESIGN!H33,LEN(DESIGN!H33),1))</f>
        <v/>
      </c>
      <c r="M31" s="59">
        <f>LEN(DESIGN!H33)</f>
        <v>0</v>
      </c>
      <c r="N31" s="58" t="str">
        <f>IF(O31="W",MID(DESIGN!I33,1,P31-1),IF(O31="","",DESIGN!I33))</f>
        <v/>
      </c>
      <c r="O31" s="59" t="str">
        <f>IF(P31=0,"",MID(DESIGN!I33,LEN(DESIGN!I33),1))</f>
        <v/>
      </c>
      <c r="P31" s="59">
        <f>LEN(DESIGN!I33)</f>
        <v>0</v>
      </c>
      <c r="Q31" s="58" t="str">
        <f>IF(R31="%",MID(DESIGN!J33,1,S31-1),IF(R31="","",DESIGN!J33))</f>
        <v/>
      </c>
      <c r="R31" s="59" t="str">
        <f>IF(S31=0,"",MID(DESIGN!J33,LEN(DESIGN!J33),1))</f>
        <v/>
      </c>
      <c r="S31" s="59">
        <f>LEN(DESIGN!J33)</f>
        <v>0</v>
      </c>
    </row>
    <row r="32" spans="1:19" x14ac:dyDescent="0.3">
      <c r="A32" s="64" t="str">
        <f>DESIGN!A34</f>
        <v>25</v>
      </c>
      <c r="B32" s="65" t="str">
        <f>IF(DESIGN!B34=0," ",DESIGN!B34)</f>
        <v xml:space="preserve"> </v>
      </c>
      <c r="C32" s="66" t="str">
        <f>CONCATENATE(DESIGN!C34,"  ",DESIGN!K34)</f>
        <v xml:space="preserve">  </v>
      </c>
      <c r="D32" s="62" t="str">
        <f>CONCATENATE(IF(DESIGN!D34= "", "",CONCATENATE(DESIGN!D34,"," )),"  ", IF(DESIGN!E34= "", "",CONCATENATE(DESIGN!E34,"," ))," ",IF(DESIGN!G34= "", "",CONCATENATE(H32," V," )), " ", IF(DESIGN!H34= "", "",CONCATENATE(K32," A," ))," ",  IF(DESIGN!I34= "", "",CONCATENATE(N32," W," )), " ", IF(DESIGN!J34= "", "",CONCATENATE(Q32," %," )))</f>
        <v xml:space="preserve">      </v>
      </c>
      <c r="E32" s="67" t="str">
        <f>IF(DESIGN!F34=0," ",DESIGN!F34)</f>
        <v xml:space="preserve"> </v>
      </c>
      <c r="F32" s="67" t="str">
        <f>IF(DESIGN!L34=0," ",DESIGN!L34)</f>
        <v xml:space="preserve"> </v>
      </c>
      <c r="G32" s="67" t="str">
        <f>IF(DESIGN!M34=0," ",DESIGN!M34)</f>
        <v xml:space="preserve"> </v>
      </c>
      <c r="H32" s="58" t="str">
        <f>IF(I32="V",MID(DESIGN!G34,1,J32-1),IF(I32="","",DESIGN!G34))</f>
        <v/>
      </c>
      <c r="I32" s="59" t="str">
        <f>IF(J32=0,"",MID(DESIGN!G34,LEN(DESIGN!G34),1))</f>
        <v/>
      </c>
      <c r="J32" s="59">
        <f>LEN(DESIGN!G34)</f>
        <v>0</v>
      </c>
      <c r="K32" s="58" t="str">
        <f>IF(L32="A",MID(DESIGN!H34,1,M32-1),IF(L32="","",DESIGN!H34))</f>
        <v/>
      </c>
      <c r="L32" s="59" t="str">
        <f>IF(M32=0,"",MID(DESIGN!H34,LEN(DESIGN!H34),1))</f>
        <v/>
      </c>
      <c r="M32" s="59">
        <f>LEN(DESIGN!H34)</f>
        <v>0</v>
      </c>
      <c r="N32" s="58" t="str">
        <f>IF(O32="W",MID(DESIGN!I34,1,P32-1),IF(O32="","",DESIGN!I34))</f>
        <v/>
      </c>
      <c r="O32" s="59" t="str">
        <f>IF(P32=0,"",MID(DESIGN!I34,LEN(DESIGN!I34),1))</f>
        <v/>
      </c>
      <c r="P32" s="59">
        <f>LEN(DESIGN!I34)</f>
        <v>0</v>
      </c>
      <c r="Q32" s="58" t="str">
        <f>IF(R32="%",MID(DESIGN!J34,1,S32-1),IF(R32="","",DESIGN!J34))</f>
        <v/>
      </c>
      <c r="R32" s="59" t="str">
        <f>IF(S32=0,"",MID(DESIGN!J34,LEN(DESIGN!J34),1))</f>
        <v/>
      </c>
      <c r="S32" s="59">
        <f>LEN(DESIGN!J34)</f>
        <v>0</v>
      </c>
    </row>
    <row r="33" spans="1:19" x14ac:dyDescent="0.3">
      <c r="A33" s="64" t="str">
        <f>DESIGN!A35</f>
        <v>26</v>
      </c>
      <c r="B33" s="65" t="str">
        <f>IF(DESIGN!B35=0," ",DESIGN!B35)</f>
        <v xml:space="preserve"> </v>
      </c>
      <c r="C33" s="66" t="str">
        <f>CONCATENATE(DESIGN!C35,"  ",DESIGN!K35)</f>
        <v xml:space="preserve">  </v>
      </c>
      <c r="D33" s="62" t="str">
        <f>CONCATENATE(IF(DESIGN!D35= "", "",CONCATENATE(DESIGN!D35,"," )),"  ", IF(DESIGN!E35= "", "",CONCATENATE(DESIGN!E35,"," ))," ",IF(DESIGN!G35= "", "",CONCATENATE(H33," V," )), " ", IF(DESIGN!H35= "", "",CONCATENATE(K33," A," ))," ",  IF(DESIGN!I35= "", "",CONCATENATE(N33," W," )), " ", IF(DESIGN!J35= "", "",CONCATENATE(Q33," %," )))</f>
        <v xml:space="preserve">      </v>
      </c>
      <c r="E33" s="67" t="str">
        <f>IF(DESIGN!F35=0," ",DESIGN!F35)</f>
        <v xml:space="preserve"> </v>
      </c>
      <c r="F33" s="67" t="str">
        <f>IF(DESIGN!L35=0," ",DESIGN!L35)</f>
        <v xml:space="preserve"> </v>
      </c>
      <c r="G33" s="67" t="str">
        <f>IF(DESIGN!M35=0," ",DESIGN!M35)</f>
        <v xml:space="preserve"> </v>
      </c>
      <c r="H33" s="58" t="str">
        <f>IF(I33="V",MID(DESIGN!G35,1,J33-1),IF(I33="","",DESIGN!G35))</f>
        <v/>
      </c>
      <c r="I33" s="59" t="str">
        <f>IF(J33=0,"",MID(DESIGN!G35,LEN(DESIGN!G35),1))</f>
        <v/>
      </c>
      <c r="J33" s="59">
        <f>LEN(DESIGN!G35)</f>
        <v>0</v>
      </c>
      <c r="K33" s="58" t="str">
        <f>IF(L33="A",MID(DESIGN!H35,1,M33-1),IF(L33="","",DESIGN!H35))</f>
        <v/>
      </c>
      <c r="L33" s="59" t="str">
        <f>IF(M33=0,"",MID(DESIGN!H35,LEN(DESIGN!H35),1))</f>
        <v/>
      </c>
      <c r="M33" s="59">
        <f>LEN(DESIGN!H35)</f>
        <v>0</v>
      </c>
      <c r="N33" s="58" t="str">
        <f>IF(O33="W",MID(DESIGN!I35,1,P33-1),IF(O33="","",DESIGN!I35))</f>
        <v/>
      </c>
      <c r="O33" s="59" t="str">
        <f>IF(P33=0,"",MID(DESIGN!I35,LEN(DESIGN!I35),1))</f>
        <v/>
      </c>
      <c r="P33" s="59">
        <f>LEN(DESIGN!I35)</f>
        <v>0</v>
      </c>
      <c r="Q33" s="58" t="str">
        <f>IF(R33="%",MID(DESIGN!J35,1,S33-1),IF(R33="","",DESIGN!J35))</f>
        <v/>
      </c>
      <c r="R33" s="59" t="str">
        <f>IF(S33=0,"",MID(DESIGN!J35,LEN(DESIGN!J35),1))</f>
        <v/>
      </c>
      <c r="S33" s="59">
        <f>LEN(DESIGN!J35)</f>
        <v>0</v>
      </c>
    </row>
    <row r="34" spans="1:19" x14ac:dyDescent="0.3">
      <c r="A34" s="64" t="str">
        <f>DESIGN!A36</f>
        <v>27</v>
      </c>
      <c r="B34" s="65" t="str">
        <f>IF(DESIGN!B36=0," ",DESIGN!B36)</f>
        <v xml:space="preserve"> </v>
      </c>
      <c r="C34" s="66" t="str">
        <f>CONCATENATE(DESIGN!C36,"  ",DESIGN!K36)</f>
        <v xml:space="preserve">  </v>
      </c>
      <c r="D34" s="62" t="str">
        <f>CONCATENATE(IF(DESIGN!D36= "", "",CONCATENATE(DESIGN!D36,"," )),"  ", IF(DESIGN!E36= "", "",CONCATENATE(DESIGN!E36,"," ))," ",IF(DESIGN!G36= "", "",CONCATENATE(H34," V," )), " ", IF(DESIGN!H36= "", "",CONCATENATE(K34," A," ))," ",  IF(DESIGN!I36= "", "",CONCATENATE(N34," W," )), " ", IF(DESIGN!J36= "", "",CONCATENATE(Q34," %," )))</f>
        <v xml:space="preserve">      </v>
      </c>
      <c r="E34" s="67" t="str">
        <f>IF(DESIGN!F36=0," ",DESIGN!F36)</f>
        <v xml:space="preserve"> </v>
      </c>
      <c r="F34" s="67" t="str">
        <f>IF(DESIGN!L36=0," ",DESIGN!L36)</f>
        <v xml:space="preserve"> </v>
      </c>
      <c r="G34" s="67" t="str">
        <f>IF(DESIGN!M36=0," ",DESIGN!M36)</f>
        <v xml:space="preserve"> </v>
      </c>
      <c r="H34" s="58" t="str">
        <f>IF(I34="V",MID(DESIGN!G36,1,J34-1),IF(I34="","",DESIGN!G36))</f>
        <v/>
      </c>
      <c r="I34" s="59" t="str">
        <f>IF(J34=0,"",MID(DESIGN!G36,LEN(DESIGN!G36),1))</f>
        <v/>
      </c>
      <c r="J34" s="59">
        <f>LEN(DESIGN!G36)</f>
        <v>0</v>
      </c>
      <c r="K34" s="58" t="str">
        <f>IF(L34="A",MID(DESIGN!H36,1,M34-1),IF(L34="","",DESIGN!H36))</f>
        <v/>
      </c>
      <c r="L34" s="59" t="str">
        <f>IF(M34=0,"",MID(DESIGN!H36,LEN(DESIGN!H36),1))</f>
        <v/>
      </c>
      <c r="M34" s="59">
        <f>LEN(DESIGN!H36)</f>
        <v>0</v>
      </c>
      <c r="N34" s="58" t="str">
        <f>IF(O34="W",MID(DESIGN!I36,1,P34-1),IF(O34="","",DESIGN!I36))</f>
        <v/>
      </c>
      <c r="O34" s="59" t="str">
        <f>IF(P34=0,"",MID(DESIGN!I36,LEN(DESIGN!I36),1))</f>
        <v/>
      </c>
      <c r="P34" s="59">
        <f>LEN(DESIGN!I36)</f>
        <v>0</v>
      </c>
      <c r="Q34" s="58" t="str">
        <f>IF(R34="%",MID(DESIGN!J36,1,S34-1),IF(R34="","",DESIGN!J36))</f>
        <v/>
      </c>
      <c r="R34" s="59" t="str">
        <f>IF(S34=0,"",MID(DESIGN!J36,LEN(DESIGN!J36),1))</f>
        <v/>
      </c>
      <c r="S34" s="59">
        <f>LEN(DESIGN!J36)</f>
        <v>0</v>
      </c>
    </row>
    <row r="35" spans="1:19" x14ac:dyDescent="0.3">
      <c r="A35" s="64" t="str">
        <f>DESIGN!A37</f>
        <v>28</v>
      </c>
      <c r="B35" s="65" t="str">
        <f>IF(DESIGN!B37=0," ",DESIGN!B37)</f>
        <v xml:space="preserve"> </v>
      </c>
      <c r="C35" s="66" t="str">
        <f>CONCATENATE(DESIGN!C37,"  ",DESIGN!K37)</f>
        <v xml:space="preserve">  </v>
      </c>
      <c r="D35" s="62" t="str">
        <f>CONCATENATE(IF(DESIGN!D37= "", "",CONCATENATE(DESIGN!D37,"," )),"  ", IF(DESIGN!E37= "", "",CONCATENATE(DESIGN!E37,"," ))," ",IF(DESIGN!G37= "", "",CONCATENATE(H35," V," )), " ", IF(DESIGN!H37= "", "",CONCATENATE(K35," A," ))," ",  IF(DESIGN!I37= "", "",CONCATENATE(N35," W," )), " ", IF(DESIGN!J37= "", "",CONCATENATE(Q35," %," )))</f>
        <v xml:space="preserve">      </v>
      </c>
      <c r="E35" s="67" t="str">
        <f>IF(DESIGN!F37=0," ",DESIGN!F37)</f>
        <v xml:space="preserve"> </v>
      </c>
      <c r="F35" s="67" t="str">
        <f>IF(DESIGN!L37=0," ",DESIGN!L37)</f>
        <v xml:space="preserve"> </v>
      </c>
      <c r="G35" s="67" t="str">
        <f>IF(DESIGN!M37=0," ",DESIGN!M37)</f>
        <v xml:space="preserve"> </v>
      </c>
      <c r="H35" s="58" t="str">
        <f>IF(I35="V",MID(DESIGN!G37,1,J35-1),IF(I35="","",DESIGN!G37))</f>
        <v/>
      </c>
      <c r="I35" s="59" t="str">
        <f>IF(J35=0,"",MID(DESIGN!G37,LEN(DESIGN!G37),1))</f>
        <v/>
      </c>
      <c r="J35" s="59">
        <f>LEN(DESIGN!G37)</f>
        <v>0</v>
      </c>
      <c r="K35" s="58" t="str">
        <f>IF(L35="A",MID(DESIGN!H37,1,M35-1),IF(L35="","",DESIGN!H37))</f>
        <v/>
      </c>
      <c r="L35" s="59" t="str">
        <f>IF(M35=0,"",MID(DESIGN!H37,LEN(DESIGN!H37),1))</f>
        <v/>
      </c>
      <c r="M35" s="59">
        <f>LEN(DESIGN!H37)</f>
        <v>0</v>
      </c>
      <c r="N35" s="58" t="str">
        <f>IF(O35="W",MID(DESIGN!I37,1,P35-1),IF(O35="","",DESIGN!I37))</f>
        <v/>
      </c>
      <c r="O35" s="59" t="str">
        <f>IF(P35=0,"",MID(DESIGN!I37,LEN(DESIGN!I37),1))</f>
        <v/>
      </c>
      <c r="P35" s="59">
        <f>LEN(DESIGN!I37)</f>
        <v>0</v>
      </c>
      <c r="Q35" s="58" t="str">
        <f>IF(R35="%",MID(DESIGN!J37,1,S35-1),IF(R35="","",DESIGN!J37))</f>
        <v/>
      </c>
      <c r="R35" s="59" t="str">
        <f>IF(S35=0,"",MID(DESIGN!J37,LEN(DESIGN!J37),1))</f>
        <v/>
      </c>
      <c r="S35" s="59">
        <f>LEN(DESIGN!J37)</f>
        <v>0</v>
      </c>
    </row>
    <row r="36" spans="1:19" x14ac:dyDescent="0.3">
      <c r="A36" s="64" t="str">
        <f>DESIGN!A38</f>
        <v>29</v>
      </c>
      <c r="B36" s="65" t="str">
        <f>IF(DESIGN!B38=0," ",DESIGN!B38)</f>
        <v xml:space="preserve"> </v>
      </c>
      <c r="C36" s="66" t="str">
        <f>CONCATENATE(DESIGN!C38,"  ",DESIGN!K38)</f>
        <v xml:space="preserve">  </v>
      </c>
      <c r="D36" s="62" t="str">
        <f>CONCATENATE(IF(DESIGN!D38= "", "",CONCATENATE(DESIGN!D38,"," )),"  ", IF(DESIGN!E38= "", "",CONCATENATE(DESIGN!E38,"," ))," ",IF(DESIGN!G38= "", "",CONCATENATE(H36," V," )), " ", IF(DESIGN!H38= "", "",CONCATENATE(K36," A," ))," ",  IF(DESIGN!I38= "", "",CONCATENATE(N36," W," )), " ", IF(DESIGN!J38= "", "",CONCATENATE(Q36," %," )))</f>
        <v xml:space="preserve">      </v>
      </c>
      <c r="E36" s="67" t="str">
        <f>IF(DESIGN!F38=0," ",DESIGN!F38)</f>
        <v xml:space="preserve"> </v>
      </c>
      <c r="F36" s="67" t="str">
        <f>IF(DESIGN!L38=0," ",DESIGN!L38)</f>
        <v xml:space="preserve"> </v>
      </c>
      <c r="G36" s="67" t="str">
        <f>IF(DESIGN!M38=0," ",DESIGN!M38)</f>
        <v xml:space="preserve"> </v>
      </c>
      <c r="H36" s="58" t="str">
        <f>IF(I36="V",MID(DESIGN!G38,1,J36-1),IF(I36="","",DESIGN!G38))</f>
        <v/>
      </c>
      <c r="I36" s="59" t="str">
        <f>IF(J36=0,"",MID(DESIGN!G38,LEN(DESIGN!G38),1))</f>
        <v/>
      </c>
      <c r="J36" s="59">
        <f>LEN(DESIGN!G38)</f>
        <v>0</v>
      </c>
      <c r="K36" s="58" t="str">
        <f>IF(L36="A",MID(DESIGN!H38,1,M36-1),IF(L36="","",DESIGN!H38))</f>
        <v/>
      </c>
      <c r="L36" s="59" t="str">
        <f>IF(M36=0,"",MID(DESIGN!H38,LEN(DESIGN!H38),1))</f>
        <v/>
      </c>
      <c r="M36" s="59">
        <f>LEN(DESIGN!H38)</f>
        <v>0</v>
      </c>
      <c r="N36" s="58" t="str">
        <f>IF(O36="W",MID(DESIGN!I38,1,P36-1),IF(O36="","",DESIGN!I38))</f>
        <v/>
      </c>
      <c r="O36" s="59" t="str">
        <f>IF(P36=0,"",MID(DESIGN!I38,LEN(DESIGN!I38),1))</f>
        <v/>
      </c>
      <c r="P36" s="59">
        <f>LEN(DESIGN!I38)</f>
        <v>0</v>
      </c>
      <c r="Q36" s="58" t="str">
        <f>IF(R36="%",MID(DESIGN!J38,1,S36-1),IF(R36="","",DESIGN!J38))</f>
        <v/>
      </c>
      <c r="R36" s="59" t="str">
        <f>IF(S36=0,"",MID(DESIGN!J38,LEN(DESIGN!J38),1))</f>
        <v/>
      </c>
      <c r="S36" s="59">
        <f>LEN(DESIGN!J38)</f>
        <v>0</v>
      </c>
    </row>
    <row r="37" spans="1:19" x14ac:dyDescent="0.3">
      <c r="A37" s="64" t="str">
        <f>DESIGN!A39</f>
        <v>30</v>
      </c>
      <c r="B37" s="65" t="str">
        <f>IF(DESIGN!B39=0," ",DESIGN!B39)</f>
        <v xml:space="preserve"> </v>
      </c>
      <c r="C37" s="66" t="str">
        <f>CONCATENATE(DESIGN!C39,"  ",DESIGN!K39)</f>
        <v xml:space="preserve">  </v>
      </c>
      <c r="D37" s="62" t="str">
        <f>CONCATENATE(IF(DESIGN!D39= "", "",CONCATENATE(DESIGN!D39,"," )),"  ", IF(DESIGN!E39= "", "",CONCATENATE(DESIGN!E39,"," ))," ",IF(DESIGN!G39= "", "",CONCATENATE(H37," V," )), " ", IF(DESIGN!H39= "", "",CONCATENATE(K37," A," ))," ",  IF(DESIGN!I39= "", "",CONCATENATE(N37," W," )), " ", IF(DESIGN!J39= "", "",CONCATENATE(Q37," %," )))</f>
        <v xml:space="preserve">      </v>
      </c>
      <c r="E37" s="67" t="str">
        <f>IF(DESIGN!F39=0," ",DESIGN!F39)</f>
        <v xml:space="preserve"> </v>
      </c>
      <c r="F37" s="67" t="str">
        <f>IF(DESIGN!L39=0," ",DESIGN!L39)</f>
        <v xml:space="preserve"> </v>
      </c>
      <c r="G37" s="67" t="str">
        <f>IF(DESIGN!M39=0," ",DESIGN!M39)</f>
        <v xml:space="preserve"> </v>
      </c>
      <c r="H37" s="58" t="str">
        <f>IF(I37="V",MID(DESIGN!G39,1,J37-1),IF(I37="","",DESIGN!G39))</f>
        <v/>
      </c>
      <c r="I37" s="59" t="str">
        <f>IF(J37=0,"",MID(DESIGN!G39,LEN(DESIGN!G39),1))</f>
        <v/>
      </c>
      <c r="J37" s="59">
        <f>LEN(DESIGN!G39)</f>
        <v>0</v>
      </c>
      <c r="K37" s="58" t="str">
        <f>IF(L37="A",MID(DESIGN!H39,1,M37-1),IF(L37="","",DESIGN!H39))</f>
        <v/>
      </c>
      <c r="L37" s="59" t="str">
        <f>IF(M37=0,"",MID(DESIGN!H39,LEN(DESIGN!H39),1))</f>
        <v/>
      </c>
      <c r="M37" s="59">
        <f>LEN(DESIGN!H39)</f>
        <v>0</v>
      </c>
      <c r="N37" s="58" t="str">
        <f>IF(O37="W",MID(DESIGN!I39,1,P37-1),IF(O37="","",DESIGN!I39))</f>
        <v/>
      </c>
      <c r="O37" s="59" t="str">
        <f>IF(P37=0,"",MID(DESIGN!I39,LEN(DESIGN!I39),1))</f>
        <v/>
      </c>
      <c r="P37" s="59">
        <f>LEN(DESIGN!I39)</f>
        <v>0</v>
      </c>
      <c r="Q37" s="58" t="str">
        <f>IF(R37="%",MID(DESIGN!J39,1,S37-1),IF(R37="","",DESIGN!J39))</f>
        <v/>
      </c>
      <c r="R37" s="59" t="str">
        <f>IF(S37=0,"",MID(DESIGN!J39,LEN(DESIGN!J39),1))</f>
        <v/>
      </c>
      <c r="S37" s="59">
        <f>LEN(DESIGN!J39)</f>
        <v>0</v>
      </c>
    </row>
    <row r="38" spans="1:19" x14ac:dyDescent="0.3">
      <c r="A38" s="64" t="str">
        <f>DESIGN!A40</f>
        <v>31</v>
      </c>
      <c r="B38" s="65" t="str">
        <f>IF(DESIGN!B40=0," ",DESIGN!B40)</f>
        <v xml:space="preserve"> </v>
      </c>
      <c r="C38" s="66" t="str">
        <f>CONCATENATE(DESIGN!C40,"  ",DESIGN!K40)</f>
        <v xml:space="preserve">  </v>
      </c>
      <c r="D38" s="62" t="str">
        <f>CONCATENATE(IF(DESIGN!D40= "", "",CONCATENATE(DESIGN!D40,"," )),"  ", IF(DESIGN!E40= "", "",CONCATENATE(DESIGN!E40,"," ))," ",IF(DESIGN!G40= "", "",CONCATENATE(H38," V," )), " ", IF(DESIGN!H40= "", "",CONCATENATE(K38," A," ))," ",  IF(DESIGN!I40= "", "",CONCATENATE(N38," W," )), " ", IF(DESIGN!J40= "", "",CONCATENATE(Q38," %," )))</f>
        <v xml:space="preserve">      </v>
      </c>
      <c r="E38" s="67" t="str">
        <f>IF(DESIGN!F40=0," ",DESIGN!F40)</f>
        <v xml:space="preserve"> </v>
      </c>
      <c r="F38" s="67" t="str">
        <f>IF(DESIGN!L40=0," ",DESIGN!L40)</f>
        <v xml:space="preserve"> </v>
      </c>
      <c r="G38" s="67" t="str">
        <f>IF(DESIGN!M40=0," ",DESIGN!M40)</f>
        <v xml:space="preserve"> </v>
      </c>
      <c r="H38" s="58" t="str">
        <f>IF(I38="V",MID(DESIGN!G40,1,J38-1),IF(I38="","",DESIGN!G40))</f>
        <v/>
      </c>
      <c r="I38" s="59" t="str">
        <f>IF(J38=0,"",MID(DESIGN!G40,LEN(DESIGN!G40),1))</f>
        <v/>
      </c>
      <c r="J38" s="59">
        <f>LEN(DESIGN!G40)</f>
        <v>0</v>
      </c>
      <c r="K38" s="58" t="str">
        <f>IF(L38="A",MID(DESIGN!H40,1,M38-1),IF(L38="","",DESIGN!H40))</f>
        <v/>
      </c>
      <c r="L38" s="59" t="str">
        <f>IF(M38=0,"",MID(DESIGN!H40,LEN(DESIGN!H40),1))</f>
        <v/>
      </c>
      <c r="M38" s="59">
        <f>LEN(DESIGN!H40)</f>
        <v>0</v>
      </c>
      <c r="N38" s="58" t="str">
        <f>IF(O38="W",MID(DESIGN!I40,1,P38-1),IF(O38="","",DESIGN!I40))</f>
        <v/>
      </c>
      <c r="O38" s="59" t="str">
        <f>IF(P38=0,"",MID(DESIGN!I40,LEN(DESIGN!I40),1))</f>
        <v/>
      </c>
      <c r="P38" s="59">
        <f>LEN(DESIGN!I40)</f>
        <v>0</v>
      </c>
      <c r="Q38" s="58" t="str">
        <f>IF(R38="%",MID(DESIGN!J40,1,S38-1),IF(R38="","",DESIGN!J40))</f>
        <v/>
      </c>
      <c r="R38" s="59" t="str">
        <f>IF(S38=0,"",MID(DESIGN!J40,LEN(DESIGN!J40),1))</f>
        <v/>
      </c>
      <c r="S38" s="59">
        <f>LEN(DESIGN!J40)</f>
        <v>0</v>
      </c>
    </row>
    <row r="39" spans="1:19" x14ac:dyDescent="0.3">
      <c r="A39" s="64" t="str">
        <f>DESIGN!A41</f>
        <v>32</v>
      </c>
      <c r="B39" s="65" t="str">
        <f>IF(DESIGN!B41=0," ",DESIGN!B41)</f>
        <v xml:space="preserve"> </v>
      </c>
      <c r="C39" s="66" t="str">
        <f>CONCATENATE(DESIGN!C41,"  ",DESIGN!K41)</f>
        <v xml:space="preserve">  </v>
      </c>
      <c r="D39" s="62" t="str">
        <f>CONCATENATE(IF(DESIGN!D41= "", "",CONCATENATE(DESIGN!D41,"," )),"  ", IF(DESIGN!E41= "", "",CONCATENATE(DESIGN!E41,"," ))," ",IF(DESIGN!G41= "", "",CONCATENATE(H39," V," )), " ", IF(DESIGN!H41= "", "",CONCATENATE(K39," A," ))," ",  IF(DESIGN!I41= "", "",CONCATENATE(N39," W," )), " ", IF(DESIGN!J41= "", "",CONCATENATE(Q39," %," )))</f>
        <v xml:space="preserve">      </v>
      </c>
      <c r="E39" s="67" t="str">
        <f>IF(DESIGN!F41=0," ",DESIGN!F41)</f>
        <v xml:space="preserve"> </v>
      </c>
      <c r="F39" s="67" t="str">
        <f>IF(DESIGN!L41=0," ",DESIGN!L41)</f>
        <v xml:space="preserve"> </v>
      </c>
      <c r="G39" s="67" t="str">
        <f>IF(DESIGN!M41=0," ",DESIGN!M41)</f>
        <v xml:space="preserve"> </v>
      </c>
      <c r="H39" s="58" t="str">
        <f>IF(I39="V",MID(DESIGN!G41,1,J39-1),IF(I39="","",DESIGN!G41))</f>
        <v/>
      </c>
      <c r="I39" s="59" t="str">
        <f>IF(J39=0,"",MID(DESIGN!G41,LEN(DESIGN!G41),1))</f>
        <v/>
      </c>
      <c r="J39" s="59">
        <f>LEN(DESIGN!G41)</f>
        <v>0</v>
      </c>
      <c r="K39" s="58" t="str">
        <f>IF(L39="A",MID(DESIGN!H41,1,M39-1),IF(L39="","",DESIGN!H41))</f>
        <v/>
      </c>
      <c r="L39" s="59" t="str">
        <f>IF(M39=0,"",MID(DESIGN!H41,LEN(DESIGN!H41),1))</f>
        <v/>
      </c>
      <c r="M39" s="59">
        <f>LEN(DESIGN!H41)</f>
        <v>0</v>
      </c>
      <c r="N39" s="58" t="str">
        <f>IF(O39="W",MID(DESIGN!I41,1,P39-1),IF(O39="","",DESIGN!I41))</f>
        <v/>
      </c>
      <c r="O39" s="59" t="str">
        <f>IF(P39=0,"",MID(DESIGN!I41,LEN(DESIGN!I41),1))</f>
        <v/>
      </c>
      <c r="P39" s="59">
        <f>LEN(DESIGN!I41)</f>
        <v>0</v>
      </c>
      <c r="Q39" s="58" t="str">
        <f>IF(R39="%",MID(DESIGN!J41,1,S39-1),IF(R39="","",DESIGN!J41))</f>
        <v/>
      </c>
      <c r="R39" s="59" t="str">
        <f>IF(S39=0,"",MID(DESIGN!J41,LEN(DESIGN!J41),1))</f>
        <v/>
      </c>
      <c r="S39" s="59">
        <f>LEN(DESIGN!J41)</f>
        <v>0</v>
      </c>
    </row>
    <row r="40" spans="1:19" x14ac:dyDescent="0.3">
      <c r="A40" s="64" t="str">
        <f>DESIGN!A42</f>
        <v>33</v>
      </c>
      <c r="B40" s="65" t="str">
        <f>IF(DESIGN!B42=0," ",DESIGN!B42)</f>
        <v xml:space="preserve"> </v>
      </c>
      <c r="C40" s="66" t="str">
        <f>CONCATENATE(DESIGN!C42,"  ",DESIGN!K42)</f>
        <v xml:space="preserve">  </v>
      </c>
      <c r="D40" s="62" t="str">
        <f>CONCATENATE(IF(DESIGN!D42= "", "",CONCATENATE(DESIGN!D42,"," )),"  ", IF(DESIGN!E42= "", "",CONCATENATE(DESIGN!E42,"," ))," ",IF(DESIGN!G42= "", "",CONCATENATE(H40," V," )), " ", IF(DESIGN!H42= "", "",CONCATENATE(K40," A," ))," ",  IF(DESIGN!I42= "", "",CONCATENATE(N40," W," )), " ", IF(DESIGN!J42= "", "",CONCATENATE(Q40," %," )))</f>
        <v xml:space="preserve">      </v>
      </c>
      <c r="E40" s="67" t="str">
        <f>IF(DESIGN!F42=0," ",DESIGN!F42)</f>
        <v xml:space="preserve"> </v>
      </c>
      <c r="F40" s="67" t="str">
        <f>IF(DESIGN!L42=0," ",DESIGN!L42)</f>
        <v xml:space="preserve"> </v>
      </c>
      <c r="G40" s="67" t="str">
        <f>IF(DESIGN!M42=0," ",DESIGN!M42)</f>
        <v xml:space="preserve"> </v>
      </c>
      <c r="H40" s="58" t="str">
        <f>IF(I40="V",MID(DESIGN!G42,1,J40-1),IF(I40="","",DESIGN!G42))</f>
        <v/>
      </c>
      <c r="I40" s="59" t="str">
        <f>IF(J40=0,"",MID(DESIGN!G42,LEN(DESIGN!G42),1))</f>
        <v/>
      </c>
      <c r="J40" s="59">
        <f>LEN(DESIGN!G42)</f>
        <v>0</v>
      </c>
      <c r="K40" s="58" t="str">
        <f>IF(L40="A",MID(DESIGN!H42,1,M40-1),IF(L40="","",DESIGN!H42))</f>
        <v/>
      </c>
      <c r="L40" s="59" t="str">
        <f>IF(M40=0,"",MID(DESIGN!H42,LEN(DESIGN!H42),1))</f>
        <v/>
      </c>
      <c r="M40" s="59">
        <f>LEN(DESIGN!H42)</f>
        <v>0</v>
      </c>
      <c r="N40" s="58" t="str">
        <f>IF(O40="W",MID(DESIGN!I42,1,P40-1),IF(O40="","",DESIGN!I42))</f>
        <v/>
      </c>
      <c r="O40" s="59" t="str">
        <f>IF(P40=0,"",MID(DESIGN!I42,LEN(DESIGN!I42),1))</f>
        <v/>
      </c>
      <c r="P40" s="59">
        <f>LEN(DESIGN!I42)</f>
        <v>0</v>
      </c>
      <c r="Q40" s="58" t="str">
        <f>IF(R40="%",MID(DESIGN!J42,1,S40-1),IF(R40="","",DESIGN!J42))</f>
        <v/>
      </c>
      <c r="R40" s="59" t="str">
        <f>IF(S40=0,"",MID(DESIGN!J42,LEN(DESIGN!J42),1))</f>
        <v/>
      </c>
      <c r="S40" s="59">
        <f>LEN(DESIGN!J42)</f>
        <v>0</v>
      </c>
    </row>
    <row r="41" spans="1:19" x14ac:dyDescent="0.3">
      <c r="A41" s="64" t="str">
        <f>DESIGN!A43</f>
        <v>34</v>
      </c>
      <c r="B41" s="65" t="str">
        <f>IF(DESIGN!B43=0," ",DESIGN!B43)</f>
        <v xml:space="preserve"> </v>
      </c>
      <c r="C41" s="66" t="str">
        <f>CONCATENATE(DESIGN!C43,"  ",DESIGN!K43)</f>
        <v xml:space="preserve">  </v>
      </c>
      <c r="D41" s="62" t="str">
        <f>CONCATENATE(IF(DESIGN!D43= "", "",CONCATENATE(DESIGN!D43,"," )),"  ", IF(DESIGN!E43= "", "",CONCATENATE(DESIGN!E43,"," ))," ",IF(DESIGN!G43= "", "",CONCATENATE(H41," V," )), " ", IF(DESIGN!H43= "", "",CONCATENATE(K41," A," ))," ",  IF(DESIGN!I43= "", "",CONCATENATE(N41," W," )), " ", IF(DESIGN!J43= "", "",CONCATENATE(Q41," %," )))</f>
        <v xml:space="preserve">      </v>
      </c>
      <c r="E41" s="67" t="str">
        <f>IF(DESIGN!F43=0," ",DESIGN!F43)</f>
        <v xml:space="preserve"> </v>
      </c>
      <c r="F41" s="67" t="str">
        <f>IF(DESIGN!L43=0," ",DESIGN!L43)</f>
        <v xml:space="preserve"> </v>
      </c>
      <c r="G41" s="67" t="str">
        <f>IF(DESIGN!M43=0," ",DESIGN!M43)</f>
        <v xml:space="preserve"> </v>
      </c>
      <c r="H41" s="58" t="str">
        <f>IF(I41="V",MID(DESIGN!G43,1,J41-1),IF(I41="","",DESIGN!G43))</f>
        <v/>
      </c>
      <c r="I41" s="59" t="str">
        <f>IF(J41=0,"",MID(DESIGN!G43,LEN(DESIGN!G43),1))</f>
        <v/>
      </c>
      <c r="J41" s="59">
        <f>LEN(DESIGN!G43)</f>
        <v>0</v>
      </c>
      <c r="K41" s="58" t="str">
        <f>IF(L41="A",MID(DESIGN!H43,1,M41-1),IF(L41="","",DESIGN!H43))</f>
        <v/>
      </c>
      <c r="L41" s="59" t="str">
        <f>IF(M41=0,"",MID(DESIGN!H43,LEN(DESIGN!H43),1))</f>
        <v/>
      </c>
      <c r="M41" s="59">
        <f>LEN(DESIGN!H43)</f>
        <v>0</v>
      </c>
      <c r="N41" s="58" t="str">
        <f>IF(O41="W",MID(DESIGN!I43,1,P41-1),IF(O41="","",DESIGN!I43))</f>
        <v/>
      </c>
      <c r="O41" s="59" t="str">
        <f>IF(P41=0,"",MID(DESIGN!I43,LEN(DESIGN!I43),1))</f>
        <v/>
      </c>
      <c r="P41" s="59">
        <f>LEN(DESIGN!I43)</f>
        <v>0</v>
      </c>
      <c r="Q41" s="58" t="str">
        <f>IF(R41="%",MID(DESIGN!J43,1,S41-1),IF(R41="","",DESIGN!J43))</f>
        <v/>
      </c>
      <c r="R41" s="59" t="str">
        <f>IF(S41=0,"",MID(DESIGN!J43,LEN(DESIGN!J43),1))</f>
        <v/>
      </c>
      <c r="S41" s="59">
        <f>LEN(DESIGN!J43)</f>
        <v>0</v>
      </c>
    </row>
    <row r="42" spans="1:19" x14ac:dyDescent="0.3">
      <c r="A42" s="64" t="str">
        <f>DESIGN!A44</f>
        <v>35</v>
      </c>
      <c r="B42" s="65" t="str">
        <f>IF(DESIGN!B44=0," ",DESIGN!B44)</f>
        <v xml:space="preserve"> </v>
      </c>
      <c r="C42" s="66" t="str">
        <f>CONCATENATE(DESIGN!C44,"  ",DESIGN!K44)</f>
        <v xml:space="preserve">  </v>
      </c>
      <c r="D42" s="62" t="str">
        <f>CONCATENATE(IF(DESIGN!D44= "", "",CONCATENATE(DESIGN!D44,"," )),"  ", IF(DESIGN!E44= "", "",CONCATENATE(DESIGN!E44,"," ))," ",IF(DESIGN!G44= "", "",CONCATENATE(H42," V," )), " ", IF(DESIGN!H44= "", "",CONCATENATE(K42," A," ))," ",  IF(DESIGN!I44= "", "",CONCATENATE(N42," W," )), " ", IF(DESIGN!J44= "", "",CONCATENATE(Q42," %," )))</f>
        <v xml:space="preserve">      </v>
      </c>
      <c r="E42" s="67" t="str">
        <f>IF(DESIGN!F44=0," ",DESIGN!F44)</f>
        <v xml:space="preserve"> </v>
      </c>
      <c r="F42" s="67" t="str">
        <f>IF(DESIGN!L44=0," ",DESIGN!L44)</f>
        <v xml:space="preserve"> </v>
      </c>
      <c r="G42" s="67" t="str">
        <f>IF(DESIGN!M44=0," ",DESIGN!M44)</f>
        <v xml:space="preserve"> </v>
      </c>
      <c r="H42" s="58" t="str">
        <f>IF(I42="V",MID(DESIGN!G44,1,J42-1),IF(I42="","",DESIGN!G44))</f>
        <v/>
      </c>
      <c r="I42" s="59" t="str">
        <f>IF(J42=0,"",MID(DESIGN!G44,LEN(DESIGN!G44),1))</f>
        <v/>
      </c>
      <c r="J42" s="59">
        <f>LEN(DESIGN!G44)</f>
        <v>0</v>
      </c>
      <c r="K42" s="58" t="str">
        <f>IF(L42="A",MID(DESIGN!H44,1,M42-1),IF(L42="","",DESIGN!H44))</f>
        <v/>
      </c>
      <c r="L42" s="59" t="str">
        <f>IF(M42=0,"",MID(DESIGN!H44,LEN(DESIGN!H44),1))</f>
        <v/>
      </c>
      <c r="M42" s="59">
        <f>LEN(DESIGN!H44)</f>
        <v>0</v>
      </c>
      <c r="N42" s="58" t="str">
        <f>IF(O42="W",MID(DESIGN!I44,1,P42-1),IF(O42="","",DESIGN!I44))</f>
        <v/>
      </c>
      <c r="O42" s="59" t="str">
        <f>IF(P42=0,"",MID(DESIGN!I44,LEN(DESIGN!I44),1))</f>
        <v/>
      </c>
      <c r="P42" s="59">
        <f>LEN(DESIGN!I44)</f>
        <v>0</v>
      </c>
      <c r="Q42" s="58" t="str">
        <f>IF(R42="%",MID(DESIGN!J44,1,S42-1),IF(R42="","",DESIGN!J44))</f>
        <v/>
      </c>
      <c r="R42" s="59" t="str">
        <f>IF(S42=0,"",MID(DESIGN!J44,LEN(DESIGN!J44),1))</f>
        <v/>
      </c>
      <c r="S42" s="59">
        <f>LEN(DESIGN!J44)</f>
        <v>0</v>
      </c>
    </row>
    <row r="43" spans="1:19" x14ac:dyDescent="0.3">
      <c r="A43" s="64" t="str">
        <f>DESIGN!A45</f>
        <v>36</v>
      </c>
      <c r="B43" s="65" t="str">
        <f>IF(DESIGN!B45=0," ",DESIGN!B45)</f>
        <v xml:space="preserve"> </v>
      </c>
      <c r="C43" s="66" t="str">
        <f>CONCATENATE(DESIGN!C45,"  ",DESIGN!K45)</f>
        <v xml:space="preserve">  </v>
      </c>
      <c r="D43" s="62" t="str">
        <f>CONCATENATE(IF(DESIGN!D45= "", "",CONCATENATE(DESIGN!D45,"," )),"  ", IF(DESIGN!E45= "", "",CONCATENATE(DESIGN!E45,"," ))," ",IF(DESIGN!G45= "", "",CONCATENATE(H43," V," )), " ", IF(DESIGN!H45= "", "",CONCATENATE(K43," A," ))," ",  IF(DESIGN!I45= "", "",CONCATENATE(N43," W," )), " ", IF(DESIGN!J45= "", "",CONCATENATE(Q43," %," )))</f>
        <v xml:space="preserve">      </v>
      </c>
      <c r="E43" s="67" t="str">
        <f>IF(DESIGN!F45=0," ",DESIGN!F45)</f>
        <v xml:space="preserve"> </v>
      </c>
      <c r="F43" s="67" t="str">
        <f>IF(DESIGN!L45=0," ",DESIGN!L45)</f>
        <v xml:space="preserve"> </v>
      </c>
      <c r="G43" s="67" t="str">
        <f>IF(DESIGN!M45=0," ",DESIGN!M45)</f>
        <v xml:space="preserve"> </v>
      </c>
      <c r="H43" s="58" t="str">
        <f>IF(I43="V",MID(DESIGN!G45,1,J43-1),IF(I43="","",DESIGN!G45))</f>
        <v/>
      </c>
      <c r="I43" s="59" t="str">
        <f>IF(J43=0,"",MID(DESIGN!G45,LEN(DESIGN!G45),1))</f>
        <v/>
      </c>
      <c r="J43" s="59">
        <f>LEN(DESIGN!G45)</f>
        <v>0</v>
      </c>
      <c r="K43" s="58" t="str">
        <f>IF(L43="A",MID(DESIGN!H45,1,M43-1),IF(L43="","",DESIGN!H45))</f>
        <v/>
      </c>
      <c r="L43" s="59" t="str">
        <f>IF(M43=0,"",MID(DESIGN!H45,LEN(DESIGN!H45),1))</f>
        <v/>
      </c>
      <c r="M43" s="59">
        <f>LEN(DESIGN!H45)</f>
        <v>0</v>
      </c>
      <c r="N43" s="58" t="str">
        <f>IF(O43="W",MID(DESIGN!I45,1,P43-1),IF(O43="","",DESIGN!I45))</f>
        <v/>
      </c>
      <c r="O43" s="59" t="str">
        <f>IF(P43=0,"",MID(DESIGN!I45,LEN(DESIGN!I45),1))</f>
        <v/>
      </c>
      <c r="P43" s="59">
        <f>LEN(DESIGN!I45)</f>
        <v>0</v>
      </c>
      <c r="Q43" s="58" t="str">
        <f>IF(R43="%",MID(DESIGN!J45,1,S43-1),IF(R43="","",DESIGN!J45))</f>
        <v/>
      </c>
      <c r="R43" s="59" t="str">
        <f>IF(S43=0,"",MID(DESIGN!J45,LEN(DESIGN!J45),1))</f>
        <v/>
      </c>
      <c r="S43" s="59">
        <f>LEN(DESIGN!J45)</f>
        <v>0</v>
      </c>
    </row>
    <row r="44" spans="1:19" x14ac:dyDescent="0.3">
      <c r="A44" s="64" t="str">
        <f>DESIGN!A46</f>
        <v>37</v>
      </c>
      <c r="B44" s="65" t="str">
        <f>IF(DESIGN!B46=0," ",DESIGN!B46)</f>
        <v xml:space="preserve"> </v>
      </c>
      <c r="C44" s="66" t="str">
        <f>CONCATENATE(DESIGN!C46,"  ",DESIGN!K46)</f>
        <v xml:space="preserve">  </v>
      </c>
      <c r="D44" s="62" t="str">
        <f>CONCATENATE(IF(DESIGN!D46= "", "",CONCATENATE(DESIGN!D46,"," )),"  ", IF(DESIGN!E46= "", "",CONCATENATE(DESIGN!E46,"," ))," ",IF(DESIGN!G46= "", "",CONCATENATE(H44," V," )), " ", IF(DESIGN!H46= "", "",CONCATENATE(K44," A," ))," ",  IF(DESIGN!I46= "", "",CONCATENATE(N44," W," )), " ", IF(DESIGN!J46= "", "",CONCATENATE(Q44," %," )))</f>
        <v xml:space="preserve">      </v>
      </c>
      <c r="E44" s="67" t="str">
        <f>IF(DESIGN!F46=0," ",DESIGN!F46)</f>
        <v xml:space="preserve"> </v>
      </c>
      <c r="F44" s="67" t="str">
        <f>IF(DESIGN!L46=0," ",DESIGN!L46)</f>
        <v xml:space="preserve"> </v>
      </c>
      <c r="G44" s="67" t="str">
        <f>IF(DESIGN!M46=0," ",DESIGN!M46)</f>
        <v xml:space="preserve"> </v>
      </c>
      <c r="H44" s="58" t="str">
        <f>IF(I44="V",MID(DESIGN!G46,1,J44-1),IF(I44="","",DESIGN!G46))</f>
        <v/>
      </c>
      <c r="I44" s="59" t="str">
        <f>IF(J44=0,"",MID(DESIGN!G46,LEN(DESIGN!G46),1))</f>
        <v/>
      </c>
      <c r="J44" s="59">
        <f>LEN(DESIGN!G46)</f>
        <v>0</v>
      </c>
      <c r="K44" s="58" t="str">
        <f>IF(L44="A",MID(DESIGN!H46,1,M44-1),IF(L44="","",DESIGN!H46))</f>
        <v/>
      </c>
      <c r="L44" s="59" t="str">
        <f>IF(M44=0,"",MID(DESIGN!H46,LEN(DESIGN!H46),1))</f>
        <v/>
      </c>
      <c r="M44" s="59">
        <f>LEN(DESIGN!H46)</f>
        <v>0</v>
      </c>
      <c r="N44" s="58" t="str">
        <f>IF(O44="W",MID(DESIGN!I46,1,P44-1),IF(O44="","",DESIGN!I46))</f>
        <v/>
      </c>
      <c r="O44" s="59" t="str">
        <f>IF(P44=0,"",MID(DESIGN!I46,LEN(DESIGN!I46),1))</f>
        <v/>
      </c>
      <c r="P44" s="59">
        <f>LEN(DESIGN!I46)</f>
        <v>0</v>
      </c>
      <c r="Q44" s="58" t="str">
        <f>IF(R44="%",MID(DESIGN!J46,1,S44-1),IF(R44="","",DESIGN!J46))</f>
        <v/>
      </c>
      <c r="R44" s="59" t="str">
        <f>IF(S44=0,"",MID(DESIGN!J46,LEN(DESIGN!J46),1))</f>
        <v/>
      </c>
      <c r="S44" s="59">
        <f>LEN(DESIGN!J46)</f>
        <v>0</v>
      </c>
    </row>
    <row r="45" spans="1:19" x14ac:dyDescent="0.3">
      <c r="A45" s="64" t="str">
        <f>DESIGN!A47</f>
        <v>38</v>
      </c>
      <c r="B45" s="65" t="str">
        <f>IF(DESIGN!B47=0," ",DESIGN!B47)</f>
        <v xml:space="preserve"> </v>
      </c>
      <c r="C45" s="66" t="str">
        <f>CONCATENATE(DESIGN!C47,"  ",DESIGN!K47)</f>
        <v xml:space="preserve">  </v>
      </c>
      <c r="D45" s="62" t="str">
        <f>CONCATENATE(IF(DESIGN!D47= "", "",CONCATENATE(DESIGN!D47,"," )),"  ", IF(DESIGN!E47= "", "",CONCATENATE(DESIGN!E47,"," ))," ",IF(DESIGN!G47= "", "",CONCATENATE(H45," V," )), " ", IF(DESIGN!H47= "", "",CONCATENATE(K45," A," ))," ",  IF(DESIGN!I47= "", "",CONCATENATE(N45," W," )), " ", IF(DESIGN!J47= "", "",CONCATENATE(Q45," %," )))</f>
        <v xml:space="preserve">      </v>
      </c>
      <c r="E45" s="67" t="str">
        <f>IF(DESIGN!F47=0," ",DESIGN!F47)</f>
        <v xml:space="preserve"> </v>
      </c>
      <c r="F45" s="67" t="str">
        <f>IF(DESIGN!L47=0," ",DESIGN!L47)</f>
        <v xml:space="preserve"> </v>
      </c>
      <c r="G45" s="67" t="str">
        <f>IF(DESIGN!M47=0," ",DESIGN!M47)</f>
        <v xml:space="preserve"> </v>
      </c>
      <c r="H45" s="58" t="str">
        <f>IF(I45="V",MID(DESIGN!G47,1,J45-1),IF(I45="","",DESIGN!G47))</f>
        <v/>
      </c>
      <c r="I45" s="59" t="str">
        <f>IF(J45=0,"",MID(DESIGN!G47,LEN(DESIGN!G47),1))</f>
        <v/>
      </c>
      <c r="J45" s="59">
        <f>LEN(DESIGN!G47)</f>
        <v>0</v>
      </c>
      <c r="K45" s="58" t="str">
        <f>IF(L45="A",MID(DESIGN!H47,1,M45-1),IF(L45="","",DESIGN!H47))</f>
        <v/>
      </c>
      <c r="L45" s="59" t="str">
        <f>IF(M45=0,"",MID(DESIGN!H47,LEN(DESIGN!H47),1))</f>
        <v/>
      </c>
      <c r="M45" s="59">
        <f>LEN(DESIGN!H47)</f>
        <v>0</v>
      </c>
      <c r="N45" s="58" t="str">
        <f>IF(O45="W",MID(DESIGN!I47,1,P45-1),IF(O45="","",DESIGN!I47))</f>
        <v/>
      </c>
      <c r="O45" s="59" t="str">
        <f>IF(P45=0,"",MID(DESIGN!I47,LEN(DESIGN!I47),1))</f>
        <v/>
      </c>
      <c r="P45" s="59">
        <f>LEN(DESIGN!I47)</f>
        <v>0</v>
      </c>
      <c r="Q45" s="58" t="str">
        <f>IF(R45="%",MID(DESIGN!J47,1,S45-1),IF(R45="","",DESIGN!J47))</f>
        <v/>
      </c>
      <c r="R45" s="59" t="str">
        <f>IF(S45=0,"",MID(DESIGN!J47,LEN(DESIGN!J47),1))</f>
        <v/>
      </c>
      <c r="S45" s="59">
        <f>LEN(DESIGN!J47)</f>
        <v>0</v>
      </c>
    </row>
    <row r="46" spans="1:19" x14ac:dyDescent="0.3">
      <c r="A46" s="64" t="str">
        <f>DESIGN!A48</f>
        <v>39</v>
      </c>
      <c r="B46" s="65" t="str">
        <f>IF(DESIGN!B48=0," ",DESIGN!B48)</f>
        <v xml:space="preserve"> </v>
      </c>
      <c r="C46" s="66" t="str">
        <f>CONCATENATE(DESIGN!C48,"  ",DESIGN!K48)</f>
        <v xml:space="preserve">  </v>
      </c>
      <c r="D46" s="62" t="str">
        <f>CONCATENATE(IF(DESIGN!D48= "", "",CONCATENATE(DESIGN!D48,"," )),"  ", IF(DESIGN!E48= "", "",CONCATENATE(DESIGN!E48,"," ))," ",IF(DESIGN!G48= "", "",CONCATENATE(H46," V," )), " ", IF(DESIGN!H48= "", "",CONCATENATE(K46," A," ))," ",  IF(DESIGN!I48= "", "",CONCATENATE(N46," W," )), " ", IF(DESIGN!J48= "", "",CONCATENATE(Q46," %," )))</f>
        <v xml:space="preserve">      </v>
      </c>
      <c r="E46" s="67" t="str">
        <f>IF(DESIGN!F48=0," ",DESIGN!F48)</f>
        <v xml:space="preserve"> </v>
      </c>
      <c r="F46" s="67" t="str">
        <f>IF(DESIGN!L48=0," ",DESIGN!L48)</f>
        <v xml:space="preserve"> </v>
      </c>
      <c r="G46" s="67" t="str">
        <f>IF(DESIGN!M48=0," ",DESIGN!M48)</f>
        <v xml:space="preserve"> </v>
      </c>
      <c r="H46" s="58" t="str">
        <f>IF(I46="V",MID(DESIGN!G48,1,J46-1),IF(I46="","",DESIGN!G48))</f>
        <v/>
      </c>
      <c r="I46" s="59" t="str">
        <f>IF(J46=0,"",MID(DESIGN!G48,LEN(DESIGN!G48),1))</f>
        <v/>
      </c>
      <c r="J46" s="59">
        <f>LEN(DESIGN!G48)</f>
        <v>0</v>
      </c>
      <c r="K46" s="58" t="str">
        <f>IF(L46="A",MID(DESIGN!H48,1,M46-1),IF(L46="","",DESIGN!H48))</f>
        <v/>
      </c>
      <c r="L46" s="59" t="str">
        <f>IF(M46=0,"",MID(DESIGN!H48,LEN(DESIGN!H48),1))</f>
        <v/>
      </c>
      <c r="M46" s="59">
        <f>LEN(DESIGN!H48)</f>
        <v>0</v>
      </c>
      <c r="N46" s="58" t="str">
        <f>IF(O46="W",MID(DESIGN!I48,1,P46-1),IF(O46="","",DESIGN!I48))</f>
        <v/>
      </c>
      <c r="O46" s="59" t="str">
        <f>IF(P46=0,"",MID(DESIGN!I48,LEN(DESIGN!I48),1))</f>
        <v/>
      </c>
      <c r="P46" s="59">
        <f>LEN(DESIGN!I48)</f>
        <v>0</v>
      </c>
      <c r="Q46" s="58" t="str">
        <f>IF(R46="%",MID(DESIGN!J48,1,S46-1),IF(R46="","",DESIGN!J48))</f>
        <v/>
      </c>
      <c r="R46" s="59" t="str">
        <f>IF(S46=0,"",MID(DESIGN!J48,LEN(DESIGN!J48),1))</f>
        <v/>
      </c>
      <c r="S46" s="59">
        <f>LEN(DESIGN!J48)</f>
        <v>0</v>
      </c>
    </row>
    <row r="47" spans="1:19" x14ac:dyDescent="0.3">
      <c r="A47" s="64" t="str">
        <f>DESIGN!A49</f>
        <v>40</v>
      </c>
      <c r="B47" s="65" t="str">
        <f>IF(DESIGN!B49=0," ",DESIGN!B49)</f>
        <v xml:space="preserve"> </v>
      </c>
      <c r="C47" s="66" t="str">
        <f>CONCATENATE(DESIGN!C49,"  ",DESIGN!K49)</f>
        <v xml:space="preserve">  </v>
      </c>
      <c r="D47" s="62" t="str">
        <f>CONCATENATE(IF(DESIGN!D49= "", "",CONCATENATE(DESIGN!D49,"," )),"  ", IF(DESIGN!E49= "", "",CONCATENATE(DESIGN!E49,"," ))," ",IF(DESIGN!G49= "", "",CONCATENATE(H47," V," )), " ", IF(DESIGN!H49= "", "",CONCATENATE(K47," A," ))," ",  IF(DESIGN!I49= "", "",CONCATENATE(N47," W," )), " ", IF(DESIGN!J49= "", "",CONCATENATE(Q47," %," )))</f>
        <v xml:space="preserve">      </v>
      </c>
      <c r="E47" s="67" t="str">
        <f>IF(DESIGN!F49=0," ",DESIGN!F49)</f>
        <v xml:space="preserve"> </v>
      </c>
      <c r="F47" s="67" t="str">
        <f>IF(DESIGN!L49=0," ",DESIGN!L49)</f>
        <v xml:space="preserve"> </v>
      </c>
      <c r="G47" s="67" t="str">
        <f>IF(DESIGN!M49=0," ",DESIGN!M49)</f>
        <v xml:space="preserve"> </v>
      </c>
      <c r="H47" s="58" t="str">
        <f>IF(I47="V",MID(DESIGN!G49,1,J47-1),IF(I47="","",DESIGN!G49))</f>
        <v/>
      </c>
      <c r="I47" s="59" t="str">
        <f>IF(J47=0,"",MID(DESIGN!G49,LEN(DESIGN!G49),1))</f>
        <v/>
      </c>
      <c r="J47" s="59">
        <f>LEN(DESIGN!G49)</f>
        <v>0</v>
      </c>
      <c r="K47" s="58" t="str">
        <f>IF(L47="A",MID(DESIGN!H49,1,M47-1),IF(L47="","",DESIGN!H49))</f>
        <v/>
      </c>
      <c r="L47" s="59" t="str">
        <f>IF(M47=0,"",MID(DESIGN!H49,LEN(DESIGN!H49),1))</f>
        <v/>
      </c>
      <c r="M47" s="59">
        <f>LEN(DESIGN!H49)</f>
        <v>0</v>
      </c>
      <c r="N47" s="58" t="str">
        <f>IF(O47="W",MID(DESIGN!I49,1,P47-1),IF(O47="","",DESIGN!I49))</f>
        <v/>
      </c>
      <c r="O47" s="59" t="str">
        <f>IF(P47=0,"",MID(DESIGN!I49,LEN(DESIGN!I49),1))</f>
        <v/>
      </c>
      <c r="P47" s="59">
        <f>LEN(DESIGN!I49)</f>
        <v>0</v>
      </c>
      <c r="Q47" s="58" t="str">
        <f>IF(R47="%",MID(DESIGN!J49,1,S47-1),IF(R47="","",DESIGN!J49))</f>
        <v/>
      </c>
      <c r="R47" s="59" t="str">
        <f>IF(S47=0,"",MID(DESIGN!J49,LEN(DESIGN!J49),1))</f>
        <v/>
      </c>
      <c r="S47" s="59">
        <f>LEN(DESIGN!J49)</f>
        <v>0</v>
      </c>
    </row>
    <row r="48" spans="1:19" x14ac:dyDescent="0.3">
      <c r="A48" s="64" t="str">
        <f>DESIGN!A50</f>
        <v>41</v>
      </c>
      <c r="B48" s="65" t="str">
        <f>IF(DESIGN!B50=0," ",DESIGN!B50)</f>
        <v xml:space="preserve"> </v>
      </c>
      <c r="C48" s="66" t="str">
        <f>CONCATENATE(DESIGN!C50,"  ",DESIGN!K50)</f>
        <v xml:space="preserve">  </v>
      </c>
      <c r="D48" s="62" t="str">
        <f>CONCATENATE(IF(DESIGN!D50= "", "",CONCATENATE(DESIGN!D50,"," )),"  ", IF(DESIGN!E50= "", "",CONCATENATE(DESIGN!E50,"," ))," ",IF(DESIGN!G50= "", "",CONCATENATE(H48," V," )), " ", IF(DESIGN!H50= "", "",CONCATENATE(K48," A," ))," ",  IF(DESIGN!I50= "", "",CONCATENATE(N48," W," )), " ", IF(DESIGN!J50= "", "",CONCATENATE(Q48," %," )))</f>
        <v xml:space="preserve">      </v>
      </c>
      <c r="E48" s="67" t="str">
        <f>IF(DESIGN!F50=0," ",DESIGN!F50)</f>
        <v xml:space="preserve"> </v>
      </c>
      <c r="F48" s="67" t="str">
        <f>IF(DESIGN!L50=0," ",DESIGN!L50)</f>
        <v xml:space="preserve"> </v>
      </c>
      <c r="G48" s="67" t="str">
        <f>IF(DESIGN!M50=0," ",DESIGN!M50)</f>
        <v xml:space="preserve"> </v>
      </c>
      <c r="H48" s="58" t="str">
        <f>IF(I48="V",MID(DESIGN!G50,1,J48-1),IF(I48="","",DESIGN!G50))</f>
        <v/>
      </c>
      <c r="I48" s="59" t="str">
        <f>IF(J48=0,"",MID(DESIGN!G50,LEN(DESIGN!G50),1))</f>
        <v/>
      </c>
      <c r="J48" s="59">
        <f>LEN(DESIGN!G50)</f>
        <v>0</v>
      </c>
      <c r="K48" s="58" t="str">
        <f>IF(L48="A",MID(DESIGN!H50,1,M48-1),IF(L48="","",DESIGN!H50))</f>
        <v/>
      </c>
      <c r="L48" s="59" t="str">
        <f>IF(M48=0,"",MID(DESIGN!H50,LEN(DESIGN!H50),1))</f>
        <v/>
      </c>
      <c r="M48" s="59">
        <f>LEN(DESIGN!H50)</f>
        <v>0</v>
      </c>
      <c r="N48" s="58" t="str">
        <f>IF(O48="W",MID(DESIGN!I50,1,P48-1),IF(O48="","",DESIGN!I50))</f>
        <v/>
      </c>
      <c r="O48" s="59" t="str">
        <f>IF(P48=0,"",MID(DESIGN!I50,LEN(DESIGN!I50),1))</f>
        <v/>
      </c>
      <c r="P48" s="59">
        <f>LEN(DESIGN!I50)</f>
        <v>0</v>
      </c>
      <c r="Q48" s="58" t="str">
        <f>IF(R48="%",MID(DESIGN!J50,1,S48-1),IF(R48="","",DESIGN!J50))</f>
        <v/>
      </c>
      <c r="R48" s="59" t="str">
        <f>IF(S48=0,"",MID(DESIGN!J50,LEN(DESIGN!J50),1))</f>
        <v/>
      </c>
      <c r="S48" s="59">
        <f>LEN(DESIGN!J50)</f>
        <v>0</v>
      </c>
    </row>
    <row r="49" spans="1:19" x14ac:dyDescent="0.3">
      <c r="A49" s="64" t="str">
        <f>DESIGN!A51</f>
        <v>42</v>
      </c>
      <c r="B49" s="65" t="str">
        <f>IF(DESIGN!B51=0," ",DESIGN!B51)</f>
        <v xml:space="preserve"> </v>
      </c>
      <c r="C49" s="66" t="str">
        <f>CONCATENATE(DESIGN!C51,"  ",DESIGN!K51)</f>
        <v xml:space="preserve">  </v>
      </c>
      <c r="D49" s="62" t="str">
        <f>CONCATENATE(IF(DESIGN!D51= "", "",CONCATENATE(DESIGN!D51,"," )),"  ", IF(DESIGN!E51= "", "",CONCATENATE(DESIGN!E51,"," ))," ",IF(DESIGN!G51= "", "",CONCATENATE(H49," V," )), " ", IF(DESIGN!H51= "", "",CONCATENATE(K49," A," ))," ",  IF(DESIGN!I51= "", "",CONCATENATE(N49," W," )), " ", IF(DESIGN!J51= "", "",CONCATENATE(Q49," %," )))</f>
        <v xml:space="preserve">      </v>
      </c>
      <c r="E49" s="67" t="str">
        <f>IF(DESIGN!F51=0," ",DESIGN!F51)</f>
        <v xml:space="preserve"> </v>
      </c>
      <c r="F49" s="67" t="str">
        <f>IF(DESIGN!L51=0," ",DESIGN!L51)</f>
        <v xml:space="preserve"> </v>
      </c>
      <c r="G49" s="67" t="str">
        <f>IF(DESIGN!M51=0," ",DESIGN!M51)</f>
        <v xml:space="preserve"> </v>
      </c>
      <c r="H49" s="58" t="str">
        <f>IF(I49="V",MID(DESIGN!G51,1,J49-1),IF(I49="","",DESIGN!G51))</f>
        <v/>
      </c>
      <c r="I49" s="59" t="str">
        <f>IF(J49=0,"",MID(DESIGN!G51,LEN(DESIGN!G51),1))</f>
        <v/>
      </c>
      <c r="J49" s="59">
        <f>LEN(DESIGN!G51)</f>
        <v>0</v>
      </c>
      <c r="K49" s="58" t="str">
        <f>IF(L49="A",MID(DESIGN!H51,1,M49-1),IF(L49="","",DESIGN!H51))</f>
        <v/>
      </c>
      <c r="L49" s="59" t="str">
        <f>IF(M49=0,"",MID(DESIGN!H51,LEN(DESIGN!H51),1))</f>
        <v/>
      </c>
      <c r="M49" s="59">
        <f>LEN(DESIGN!H51)</f>
        <v>0</v>
      </c>
      <c r="N49" s="58" t="str">
        <f>IF(O49="W",MID(DESIGN!I51,1,P49-1),IF(O49="","",DESIGN!I51))</f>
        <v/>
      </c>
      <c r="O49" s="59" t="str">
        <f>IF(P49=0,"",MID(DESIGN!I51,LEN(DESIGN!I51),1))</f>
        <v/>
      </c>
      <c r="P49" s="59">
        <f>LEN(DESIGN!I51)</f>
        <v>0</v>
      </c>
      <c r="Q49" s="58" t="str">
        <f>IF(R49="%",MID(DESIGN!J51,1,S49-1),IF(R49="","",DESIGN!J51))</f>
        <v/>
      </c>
      <c r="R49" s="59" t="str">
        <f>IF(S49=0,"",MID(DESIGN!J51,LEN(DESIGN!J51),1))</f>
        <v/>
      </c>
      <c r="S49" s="59">
        <f>LEN(DESIGN!J51)</f>
        <v>0</v>
      </c>
    </row>
    <row r="50" spans="1:19" x14ac:dyDescent="0.3">
      <c r="A50" s="64" t="str">
        <f>DESIGN!A52</f>
        <v>43</v>
      </c>
      <c r="B50" s="65" t="str">
        <f>IF(DESIGN!B52=0," ",DESIGN!B52)</f>
        <v xml:space="preserve"> </v>
      </c>
      <c r="C50" s="66" t="str">
        <f>CONCATENATE(DESIGN!C52,"  ",DESIGN!K52)</f>
        <v xml:space="preserve">  </v>
      </c>
      <c r="D50" s="62" t="str">
        <f>CONCATENATE(IF(DESIGN!D52= "", "",CONCATENATE(DESIGN!D52,"," )),"  ", IF(DESIGN!E52= "", "",CONCATENATE(DESIGN!E52,"," ))," ",IF(DESIGN!G52= "", "",CONCATENATE(H50," V," )), " ", IF(DESIGN!H52= "", "",CONCATENATE(K50," A," ))," ",  IF(DESIGN!I52= "", "",CONCATENATE(N50," W," )), " ", IF(DESIGN!J52= "", "",CONCATENATE(Q50," %," )))</f>
        <v xml:space="preserve">      </v>
      </c>
      <c r="E50" s="67" t="str">
        <f>IF(DESIGN!F52=0," ",DESIGN!F52)</f>
        <v xml:space="preserve"> </v>
      </c>
      <c r="F50" s="67" t="str">
        <f>IF(DESIGN!L52=0," ",DESIGN!L52)</f>
        <v xml:space="preserve"> </v>
      </c>
      <c r="G50" s="67" t="str">
        <f>IF(DESIGN!M52=0," ",DESIGN!M52)</f>
        <v xml:space="preserve"> </v>
      </c>
      <c r="H50" s="58" t="str">
        <f>IF(I50="V",MID(DESIGN!G52,1,J50-1),IF(I50="","",DESIGN!G52))</f>
        <v/>
      </c>
      <c r="I50" s="59" t="str">
        <f>IF(J50=0,"",MID(DESIGN!G52,LEN(DESIGN!G52),1))</f>
        <v/>
      </c>
      <c r="J50" s="59">
        <f>LEN(DESIGN!G52)</f>
        <v>0</v>
      </c>
      <c r="K50" s="58" t="str">
        <f>IF(L50="A",MID(DESIGN!H52,1,M50-1),IF(L50="","",DESIGN!H52))</f>
        <v/>
      </c>
      <c r="L50" s="59" t="str">
        <f>IF(M50=0,"",MID(DESIGN!H52,LEN(DESIGN!H52),1))</f>
        <v/>
      </c>
      <c r="M50" s="59">
        <f>LEN(DESIGN!H52)</f>
        <v>0</v>
      </c>
      <c r="N50" s="58" t="str">
        <f>IF(O50="W",MID(DESIGN!I52,1,P50-1),IF(O50="","",DESIGN!I52))</f>
        <v/>
      </c>
      <c r="O50" s="59" t="str">
        <f>IF(P50=0,"",MID(DESIGN!I52,LEN(DESIGN!I52),1))</f>
        <v/>
      </c>
      <c r="P50" s="59">
        <f>LEN(DESIGN!I52)</f>
        <v>0</v>
      </c>
      <c r="Q50" s="58" t="str">
        <f>IF(R50="%",MID(DESIGN!J52,1,S50-1),IF(R50="","",DESIGN!J52))</f>
        <v/>
      </c>
      <c r="R50" s="59" t="str">
        <f>IF(S50=0,"",MID(DESIGN!J52,LEN(DESIGN!J52),1))</f>
        <v/>
      </c>
      <c r="S50" s="59">
        <f>LEN(DESIGN!J52)</f>
        <v>0</v>
      </c>
    </row>
    <row r="51" spans="1:19" x14ac:dyDescent="0.3">
      <c r="A51" s="64" t="str">
        <f>DESIGN!A53</f>
        <v>44</v>
      </c>
      <c r="B51" s="65" t="str">
        <f>IF(DESIGN!B53=0," ",DESIGN!B53)</f>
        <v xml:space="preserve"> </v>
      </c>
      <c r="C51" s="66" t="str">
        <f>CONCATENATE(DESIGN!C53,"  ",DESIGN!K53)</f>
        <v xml:space="preserve">  </v>
      </c>
      <c r="D51" s="62" t="str">
        <f>CONCATENATE(IF(DESIGN!D53= "", "",CONCATENATE(DESIGN!D53,"," )),"  ", IF(DESIGN!E53= "", "",CONCATENATE(DESIGN!E53,"," ))," ",IF(DESIGN!G53= "", "",CONCATENATE(H51," V," )), " ", IF(DESIGN!H53= "", "",CONCATENATE(K51," A," ))," ",  IF(DESIGN!I53= "", "",CONCATENATE(N51," W," )), " ", IF(DESIGN!J53= "", "",CONCATENATE(Q51," %," )))</f>
        <v xml:space="preserve">      </v>
      </c>
      <c r="E51" s="67" t="str">
        <f>IF(DESIGN!F53=0," ",DESIGN!F53)</f>
        <v xml:space="preserve"> </v>
      </c>
      <c r="F51" s="67" t="str">
        <f>IF(DESIGN!L53=0," ",DESIGN!L53)</f>
        <v xml:space="preserve"> </v>
      </c>
      <c r="G51" s="67" t="str">
        <f>IF(DESIGN!M53=0," ",DESIGN!M53)</f>
        <v xml:space="preserve"> </v>
      </c>
      <c r="H51" s="58" t="str">
        <f>IF(I51="V",MID(DESIGN!G53,1,J51-1),IF(I51="","",DESIGN!G53))</f>
        <v/>
      </c>
      <c r="I51" s="59" t="str">
        <f>IF(J51=0,"",MID(DESIGN!G53,LEN(DESIGN!G53),1))</f>
        <v/>
      </c>
      <c r="J51" s="59">
        <f>LEN(DESIGN!G53)</f>
        <v>0</v>
      </c>
      <c r="K51" s="58" t="str">
        <f>IF(L51="A",MID(DESIGN!H53,1,M51-1),IF(L51="","",DESIGN!H53))</f>
        <v/>
      </c>
      <c r="L51" s="59" t="str">
        <f>IF(M51=0,"",MID(DESIGN!H53,LEN(DESIGN!H53),1))</f>
        <v/>
      </c>
      <c r="M51" s="59">
        <f>LEN(DESIGN!H53)</f>
        <v>0</v>
      </c>
      <c r="N51" s="58" t="str">
        <f>IF(O51="W",MID(DESIGN!I53,1,P51-1),IF(O51="","",DESIGN!I53))</f>
        <v/>
      </c>
      <c r="O51" s="59" t="str">
        <f>IF(P51=0,"",MID(DESIGN!I53,LEN(DESIGN!I53),1))</f>
        <v/>
      </c>
      <c r="P51" s="59">
        <f>LEN(DESIGN!I53)</f>
        <v>0</v>
      </c>
      <c r="Q51" s="58" t="str">
        <f>IF(R51="%",MID(DESIGN!J53,1,S51-1),IF(R51="","",DESIGN!J53))</f>
        <v/>
      </c>
      <c r="R51" s="59" t="str">
        <f>IF(S51=0,"",MID(DESIGN!J53,LEN(DESIGN!J53),1))</f>
        <v/>
      </c>
      <c r="S51" s="59">
        <f>LEN(DESIGN!J53)</f>
        <v>0</v>
      </c>
    </row>
    <row r="52" spans="1:19" x14ac:dyDescent="0.3">
      <c r="A52" s="64" t="str">
        <f>DESIGN!A54</f>
        <v>45</v>
      </c>
      <c r="B52" s="65" t="str">
        <f>IF(DESIGN!B54=0," ",DESIGN!B54)</f>
        <v xml:space="preserve"> </v>
      </c>
      <c r="C52" s="66" t="str">
        <f>CONCATENATE(DESIGN!C54,"  ",DESIGN!K54)</f>
        <v xml:space="preserve">  </v>
      </c>
      <c r="D52" s="62" t="str">
        <f>CONCATENATE(IF(DESIGN!D54= "", "",CONCATENATE(DESIGN!D54,"," )),"  ", IF(DESIGN!E54= "", "",CONCATENATE(DESIGN!E54,"," ))," ",IF(DESIGN!G54= "", "",CONCATENATE(H52," V," )), " ", IF(DESIGN!H54= "", "",CONCATENATE(K52," A," ))," ",  IF(DESIGN!I54= "", "",CONCATENATE(N52," W," )), " ", IF(DESIGN!J54= "", "",CONCATENATE(Q52," %," )))</f>
        <v xml:space="preserve">      </v>
      </c>
      <c r="E52" s="67" t="str">
        <f>IF(DESIGN!F54=0," ",DESIGN!F54)</f>
        <v xml:space="preserve"> </v>
      </c>
      <c r="F52" s="67" t="str">
        <f>IF(DESIGN!L54=0," ",DESIGN!L54)</f>
        <v xml:space="preserve"> </v>
      </c>
      <c r="G52" s="67" t="str">
        <f>IF(DESIGN!M54=0," ",DESIGN!M54)</f>
        <v xml:space="preserve"> </v>
      </c>
      <c r="H52" s="58" t="str">
        <f>IF(I52="V",MID(DESIGN!G54,1,J52-1),IF(I52="","",DESIGN!G54))</f>
        <v/>
      </c>
      <c r="I52" s="59" t="str">
        <f>IF(J52=0,"",MID(DESIGN!G54,LEN(DESIGN!G54),1))</f>
        <v/>
      </c>
      <c r="J52" s="59">
        <f>LEN(DESIGN!G54)</f>
        <v>0</v>
      </c>
      <c r="K52" s="58" t="str">
        <f>IF(L52="A",MID(DESIGN!H54,1,M52-1),IF(L52="","",DESIGN!H54))</f>
        <v/>
      </c>
      <c r="L52" s="59" t="str">
        <f>IF(M52=0,"",MID(DESIGN!H54,LEN(DESIGN!H54),1))</f>
        <v/>
      </c>
      <c r="M52" s="59">
        <f>LEN(DESIGN!H54)</f>
        <v>0</v>
      </c>
      <c r="N52" s="58" t="str">
        <f>IF(O52="W",MID(DESIGN!I54,1,P52-1),IF(O52="","",DESIGN!I54))</f>
        <v/>
      </c>
      <c r="O52" s="59" t="str">
        <f>IF(P52=0,"",MID(DESIGN!I54,LEN(DESIGN!I54),1))</f>
        <v/>
      </c>
      <c r="P52" s="59">
        <f>LEN(DESIGN!I54)</f>
        <v>0</v>
      </c>
      <c r="Q52" s="58" t="str">
        <f>IF(R52="%",MID(DESIGN!J54,1,S52-1),IF(R52="","",DESIGN!J54))</f>
        <v/>
      </c>
      <c r="R52" s="59" t="str">
        <f>IF(S52=0,"",MID(DESIGN!J54,LEN(DESIGN!J54),1))</f>
        <v/>
      </c>
      <c r="S52" s="59">
        <f>LEN(DESIGN!J54)</f>
        <v>0</v>
      </c>
    </row>
    <row r="53" spans="1:19" x14ac:dyDescent="0.3">
      <c r="A53" s="64" t="str">
        <f>DESIGN!A55</f>
        <v>46</v>
      </c>
      <c r="B53" s="65" t="str">
        <f>IF(DESIGN!B55=0," ",DESIGN!B55)</f>
        <v xml:space="preserve"> </v>
      </c>
      <c r="C53" s="66" t="str">
        <f>CONCATENATE(DESIGN!C55,"  ",DESIGN!K55)</f>
        <v xml:space="preserve">  </v>
      </c>
      <c r="D53" s="62" t="str">
        <f>CONCATENATE(IF(DESIGN!D55= "", "",CONCATENATE(DESIGN!D55,"," )),"  ", IF(DESIGN!E55= "", "",CONCATENATE(DESIGN!E55,"," ))," ",IF(DESIGN!G55= "", "",CONCATENATE(H53," V," )), " ", IF(DESIGN!H55= "", "",CONCATENATE(K53," A," ))," ",  IF(DESIGN!I55= "", "",CONCATENATE(N53," W," )), " ", IF(DESIGN!J55= "", "",CONCATENATE(Q53," %," )))</f>
        <v xml:space="preserve">      </v>
      </c>
      <c r="E53" s="67" t="str">
        <f>IF(DESIGN!F55=0," ",DESIGN!F55)</f>
        <v xml:space="preserve"> </v>
      </c>
      <c r="F53" s="67" t="str">
        <f>IF(DESIGN!L55=0," ",DESIGN!L55)</f>
        <v xml:space="preserve"> </v>
      </c>
      <c r="G53" s="67" t="str">
        <f>IF(DESIGN!M55=0," ",DESIGN!M55)</f>
        <v xml:space="preserve"> </v>
      </c>
      <c r="H53" s="58" t="str">
        <f>IF(I53="V",MID(DESIGN!G55,1,J53-1),IF(I53="","",DESIGN!G55))</f>
        <v/>
      </c>
      <c r="I53" s="59" t="str">
        <f>IF(J53=0,"",MID(DESIGN!G55,LEN(DESIGN!G55),1))</f>
        <v/>
      </c>
      <c r="J53" s="59">
        <f>LEN(DESIGN!G55)</f>
        <v>0</v>
      </c>
      <c r="K53" s="58" t="str">
        <f>IF(L53="A",MID(DESIGN!H55,1,M53-1),IF(L53="","",DESIGN!H55))</f>
        <v/>
      </c>
      <c r="L53" s="59" t="str">
        <f>IF(M53=0,"",MID(DESIGN!H55,LEN(DESIGN!H55),1))</f>
        <v/>
      </c>
      <c r="M53" s="59">
        <f>LEN(DESIGN!H55)</f>
        <v>0</v>
      </c>
      <c r="N53" s="58" t="str">
        <f>IF(O53="W",MID(DESIGN!I55,1,P53-1),IF(O53="","",DESIGN!I55))</f>
        <v/>
      </c>
      <c r="O53" s="59" t="str">
        <f>IF(P53=0,"",MID(DESIGN!I55,LEN(DESIGN!I55),1))</f>
        <v/>
      </c>
      <c r="P53" s="59">
        <f>LEN(DESIGN!I55)</f>
        <v>0</v>
      </c>
      <c r="Q53" s="58" t="str">
        <f>IF(R53="%",MID(DESIGN!J55,1,S53-1),IF(R53="","",DESIGN!J55))</f>
        <v/>
      </c>
      <c r="R53" s="59" t="str">
        <f>IF(S53=0,"",MID(DESIGN!J55,LEN(DESIGN!J55),1))</f>
        <v/>
      </c>
      <c r="S53" s="59">
        <f>LEN(DESIGN!J55)</f>
        <v>0</v>
      </c>
    </row>
    <row r="54" spans="1:19" x14ac:dyDescent="0.3">
      <c r="A54" s="64" t="str">
        <f>DESIGN!A56</f>
        <v>47</v>
      </c>
      <c r="B54" s="65" t="str">
        <f>IF(DESIGN!B56=0," ",DESIGN!B56)</f>
        <v xml:space="preserve"> </v>
      </c>
      <c r="C54" s="66" t="str">
        <f>CONCATENATE(DESIGN!C56,"  ",DESIGN!K56)</f>
        <v xml:space="preserve">  </v>
      </c>
      <c r="D54" s="62" t="str">
        <f>CONCATENATE(IF(DESIGN!D56= "", "",CONCATENATE(DESIGN!D56,"," )),"  ", IF(DESIGN!E56= "", "",CONCATENATE(DESIGN!E56,"," ))," ",IF(DESIGN!G56= "", "",CONCATENATE(H54," V," )), " ", IF(DESIGN!H56= "", "",CONCATENATE(K54," A," ))," ",  IF(DESIGN!I56= "", "",CONCATENATE(N54," W," )), " ", IF(DESIGN!J56= "", "",CONCATENATE(Q54," %," )))</f>
        <v xml:space="preserve">      </v>
      </c>
      <c r="E54" s="67" t="str">
        <f>IF(DESIGN!F56=0," ",DESIGN!F56)</f>
        <v xml:space="preserve"> </v>
      </c>
      <c r="F54" s="67" t="str">
        <f>IF(DESIGN!L56=0," ",DESIGN!L56)</f>
        <v xml:space="preserve"> </v>
      </c>
      <c r="G54" s="67" t="str">
        <f>IF(DESIGN!M56=0," ",DESIGN!M56)</f>
        <v xml:space="preserve"> </v>
      </c>
      <c r="H54" s="58" t="str">
        <f>IF(I54="V",MID(DESIGN!G56,1,J54-1),IF(I54="","",DESIGN!G56))</f>
        <v/>
      </c>
      <c r="I54" s="59" t="str">
        <f>IF(J54=0,"",MID(DESIGN!G56,LEN(DESIGN!G56),1))</f>
        <v/>
      </c>
      <c r="J54" s="59">
        <f>LEN(DESIGN!G56)</f>
        <v>0</v>
      </c>
      <c r="K54" s="58" t="str">
        <f>IF(L54="A",MID(DESIGN!H56,1,M54-1),IF(L54="","",DESIGN!H56))</f>
        <v/>
      </c>
      <c r="L54" s="59" t="str">
        <f>IF(M54=0,"",MID(DESIGN!H56,LEN(DESIGN!H56),1))</f>
        <v/>
      </c>
      <c r="M54" s="59">
        <f>LEN(DESIGN!H56)</f>
        <v>0</v>
      </c>
      <c r="N54" s="58" t="str">
        <f>IF(O54="W",MID(DESIGN!I56,1,P54-1),IF(O54="","",DESIGN!I56))</f>
        <v/>
      </c>
      <c r="O54" s="59" t="str">
        <f>IF(P54=0,"",MID(DESIGN!I56,LEN(DESIGN!I56),1))</f>
        <v/>
      </c>
      <c r="P54" s="59">
        <f>LEN(DESIGN!I56)</f>
        <v>0</v>
      </c>
      <c r="Q54" s="58" t="str">
        <f>IF(R54="%",MID(DESIGN!J56,1,S54-1),IF(R54="","",DESIGN!J56))</f>
        <v/>
      </c>
      <c r="R54" s="59" t="str">
        <f>IF(S54=0,"",MID(DESIGN!J56,LEN(DESIGN!J56),1))</f>
        <v/>
      </c>
      <c r="S54" s="59">
        <f>LEN(DESIGN!J56)</f>
        <v>0</v>
      </c>
    </row>
    <row r="55" spans="1:19" x14ac:dyDescent="0.3">
      <c r="A55" s="64" t="str">
        <f>DESIGN!A57</f>
        <v>48</v>
      </c>
      <c r="B55" s="65" t="str">
        <f>IF(DESIGN!B57=0," ",DESIGN!B57)</f>
        <v xml:space="preserve"> </v>
      </c>
      <c r="C55" s="66" t="str">
        <f>CONCATENATE(DESIGN!C57,"  ",DESIGN!K57)</f>
        <v xml:space="preserve">  </v>
      </c>
      <c r="D55" s="62" t="str">
        <f>CONCATENATE(IF(DESIGN!D57= "", "",CONCATENATE(DESIGN!D57,"," )),"  ", IF(DESIGN!E57= "", "",CONCATENATE(DESIGN!E57,"," ))," ",IF(DESIGN!G57= "", "",CONCATENATE(H55," V," )), " ", IF(DESIGN!H57= "", "",CONCATENATE(K55," A," ))," ",  IF(DESIGN!I57= "", "",CONCATENATE(N55," W," )), " ", IF(DESIGN!J57= "", "",CONCATENATE(Q55," %," )))</f>
        <v xml:space="preserve">      </v>
      </c>
      <c r="E55" s="67" t="str">
        <f>IF(DESIGN!F57=0," ",DESIGN!F57)</f>
        <v xml:space="preserve"> </v>
      </c>
      <c r="F55" s="67" t="str">
        <f>IF(DESIGN!L57=0," ",DESIGN!L57)</f>
        <v xml:space="preserve"> </v>
      </c>
      <c r="G55" s="67" t="str">
        <f>IF(DESIGN!M57=0," ",DESIGN!M57)</f>
        <v xml:space="preserve"> </v>
      </c>
      <c r="H55" s="58" t="str">
        <f>IF(I55="V",MID(DESIGN!G57,1,J55-1),IF(I55="","",DESIGN!G57))</f>
        <v/>
      </c>
      <c r="I55" s="59" t="str">
        <f>IF(J55=0,"",MID(DESIGN!G57,LEN(DESIGN!G57),1))</f>
        <v/>
      </c>
      <c r="J55" s="59">
        <f>LEN(DESIGN!G57)</f>
        <v>0</v>
      </c>
      <c r="K55" s="58" t="str">
        <f>IF(L55="A",MID(DESIGN!H57,1,M55-1),IF(L55="","",DESIGN!H57))</f>
        <v/>
      </c>
      <c r="L55" s="59" t="str">
        <f>IF(M55=0,"",MID(DESIGN!H57,LEN(DESIGN!H57),1))</f>
        <v/>
      </c>
      <c r="M55" s="59">
        <f>LEN(DESIGN!H57)</f>
        <v>0</v>
      </c>
      <c r="N55" s="58" t="str">
        <f>IF(O55="W",MID(DESIGN!I57,1,P55-1),IF(O55="","",DESIGN!I57))</f>
        <v/>
      </c>
      <c r="O55" s="59" t="str">
        <f>IF(P55=0,"",MID(DESIGN!I57,LEN(DESIGN!I57),1))</f>
        <v/>
      </c>
      <c r="P55" s="59">
        <f>LEN(DESIGN!I57)</f>
        <v>0</v>
      </c>
      <c r="Q55" s="58" t="str">
        <f>IF(R55="%",MID(DESIGN!J57,1,S55-1),IF(R55="","",DESIGN!J57))</f>
        <v/>
      </c>
      <c r="R55" s="59" t="str">
        <f>IF(S55=0,"",MID(DESIGN!J57,LEN(DESIGN!J57),1))</f>
        <v/>
      </c>
      <c r="S55" s="59">
        <f>LEN(DESIGN!J57)</f>
        <v>0</v>
      </c>
    </row>
    <row r="56" spans="1:19" x14ac:dyDescent="0.3">
      <c r="A56" s="64" t="str">
        <f>DESIGN!A58</f>
        <v>49</v>
      </c>
      <c r="B56" s="65" t="str">
        <f>IF(DESIGN!B58=0," ",DESIGN!B58)</f>
        <v xml:space="preserve"> </v>
      </c>
      <c r="C56" s="66" t="str">
        <f>CONCATENATE(DESIGN!C58,"  ",DESIGN!K58)</f>
        <v xml:space="preserve">  </v>
      </c>
      <c r="D56" s="62" t="str">
        <f>CONCATENATE(IF(DESIGN!D58= "", "",CONCATENATE(DESIGN!D58,"," )),"  ", IF(DESIGN!E58= "", "",CONCATENATE(DESIGN!E58,"," ))," ",IF(DESIGN!G58= "", "",CONCATENATE(H56," V," )), " ", IF(DESIGN!H58= "", "",CONCATENATE(K56," A," ))," ",  IF(DESIGN!I58= "", "",CONCATENATE(N56," W," )), " ", IF(DESIGN!J58= "", "",CONCATENATE(Q56," %," )))</f>
        <v xml:space="preserve">      </v>
      </c>
      <c r="E56" s="67" t="str">
        <f>IF(DESIGN!F58=0," ",DESIGN!F58)</f>
        <v xml:space="preserve"> </v>
      </c>
      <c r="F56" s="67" t="str">
        <f>IF(DESIGN!L58=0," ",DESIGN!L58)</f>
        <v xml:space="preserve"> </v>
      </c>
      <c r="G56" s="67" t="str">
        <f>IF(DESIGN!M58=0," ",DESIGN!M58)</f>
        <v xml:space="preserve"> </v>
      </c>
      <c r="H56" s="58" t="str">
        <f>IF(I56="V",MID(DESIGN!G58,1,J56-1),IF(I56="","",DESIGN!G58))</f>
        <v/>
      </c>
      <c r="I56" s="59" t="str">
        <f>IF(J56=0,"",MID(DESIGN!G58,LEN(DESIGN!G58),1))</f>
        <v/>
      </c>
      <c r="J56" s="59">
        <f>LEN(DESIGN!G58)</f>
        <v>0</v>
      </c>
      <c r="K56" s="58" t="str">
        <f>IF(L56="A",MID(DESIGN!H58,1,M56-1),IF(L56="","",DESIGN!H58))</f>
        <v/>
      </c>
      <c r="L56" s="59" t="str">
        <f>IF(M56=0,"",MID(DESIGN!H58,LEN(DESIGN!H58),1))</f>
        <v/>
      </c>
      <c r="M56" s="59">
        <f>LEN(DESIGN!H58)</f>
        <v>0</v>
      </c>
      <c r="N56" s="58" t="str">
        <f>IF(O56="W",MID(DESIGN!I58,1,P56-1),IF(O56="","",DESIGN!I58))</f>
        <v/>
      </c>
      <c r="O56" s="59" t="str">
        <f>IF(P56=0,"",MID(DESIGN!I58,LEN(DESIGN!I58),1))</f>
        <v/>
      </c>
      <c r="P56" s="59">
        <f>LEN(DESIGN!I58)</f>
        <v>0</v>
      </c>
      <c r="Q56" s="58" t="str">
        <f>IF(R56="%",MID(DESIGN!J58,1,S56-1),IF(R56="","",DESIGN!J58))</f>
        <v/>
      </c>
      <c r="R56" s="59" t="str">
        <f>IF(S56=0,"",MID(DESIGN!J58,LEN(DESIGN!J58),1))</f>
        <v/>
      </c>
      <c r="S56" s="59">
        <f>LEN(DESIGN!J58)</f>
        <v>0</v>
      </c>
    </row>
    <row r="57" spans="1:19" x14ac:dyDescent="0.3">
      <c r="A57" s="64" t="str">
        <f>DESIGN!A59</f>
        <v>50</v>
      </c>
      <c r="B57" s="65" t="str">
        <f>IF(DESIGN!B59=0," ",DESIGN!B59)</f>
        <v xml:space="preserve"> </v>
      </c>
      <c r="C57" s="66" t="str">
        <f>CONCATENATE(DESIGN!C59,"  ",DESIGN!K59)</f>
        <v xml:space="preserve">  </v>
      </c>
      <c r="D57" s="62" t="str">
        <f>CONCATENATE(IF(DESIGN!D59= "", "",CONCATENATE(DESIGN!D59,"," )),"  ", IF(DESIGN!E59= "", "",CONCATENATE(DESIGN!E59,"," ))," ",IF(DESIGN!G59= "", "",CONCATENATE(H57," V," )), " ", IF(DESIGN!H59= "", "",CONCATENATE(K57," A," ))," ",  IF(DESIGN!I59= "", "",CONCATENATE(N57," W," )), " ", IF(DESIGN!J59= "", "",CONCATENATE(Q57," %," )))</f>
        <v xml:space="preserve">      </v>
      </c>
      <c r="E57" s="67" t="str">
        <f>IF(DESIGN!F59=0," ",DESIGN!F59)</f>
        <v xml:space="preserve"> </v>
      </c>
      <c r="F57" s="67" t="str">
        <f>IF(DESIGN!L59=0," ",DESIGN!L59)</f>
        <v xml:space="preserve"> </v>
      </c>
      <c r="G57" s="67" t="str">
        <f>IF(DESIGN!M59=0," ",DESIGN!M59)</f>
        <v xml:space="preserve"> </v>
      </c>
      <c r="H57" s="58" t="str">
        <f>IF(I57="V",MID(DESIGN!G59,1,J57-1),IF(I57="","",DESIGN!G59))</f>
        <v/>
      </c>
      <c r="I57" s="59" t="str">
        <f>IF(J57=0,"",MID(DESIGN!G59,LEN(DESIGN!G59),1))</f>
        <v/>
      </c>
      <c r="J57" s="59">
        <f>LEN(DESIGN!G59)</f>
        <v>0</v>
      </c>
      <c r="K57" s="58" t="str">
        <f>IF(L57="A",MID(DESIGN!H59,1,M57-1),IF(L57="","",DESIGN!H59))</f>
        <v/>
      </c>
      <c r="L57" s="59" t="str">
        <f>IF(M57=0,"",MID(DESIGN!H59,LEN(DESIGN!H59),1))</f>
        <v/>
      </c>
      <c r="M57" s="59">
        <f>LEN(DESIGN!H59)</f>
        <v>0</v>
      </c>
      <c r="N57" s="58" t="str">
        <f>IF(O57="W",MID(DESIGN!I59,1,P57-1),IF(O57="","",DESIGN!I59))</f>
        <v/>
      </c>
      <c r="O57" s="59" t="str">
        <f>IF(P57=0,"",MID(DESIGN!I59,LEN(DESIGN!I59),1))</f>
        <v/>
      </c>
      <c r="P57" s="59">
        <f>LEN(DESIGN!I59)</f>
        <v>0</v>
      </c>
      <c r="Q57" s="58" t="str">
        <f>IF(R57="%",MID(DESIGN!J59,1,S57-1),IF(R57="","",DESIGN!J59))</f>
        <v/>
      </c>
      <c r="R57" s="59" t="str">
        <f>IF(S57=0,"",MID(DESIGN!J59,LEN(DESIGN!J59),1))</f>
        <v/>
      </c>
      <c r="S57" s="59">
        <f>LEN(DESIGN!J59)</f>
        <v>0</v>
      </c>
    </row>
    <row r="58" spans="1:19" x14ac:dyDescent="0.3">
      <c r="A58" s="64" t="str">
        <f>DESIGN!A60</f>
        <v>51</v>
      </c>
      <c r="B58" s="65" t="str">
        <f>IF(DESIGN!B60=0," ",DESIGN!B60)</f>
        <v xml:space="preserve"> </v>
      </c>
      <c r="C58" s="66" t="str">
        <f>CONCATENATE(DESIGN!C60,"  ",DESIGN!K60)</f>
        <v xml:space="preserve">  </v>
      </c>
      <c r="D58" s="62" t="str">
        <f>CONCATENATE(IF(DESIGN!D60= "", "",CONCATENATE(DESIGN!D60,"," )),"  ", IF(DESIGN!E60= "", "",CONCATENATE(DESIGN!E60,"," ))," ",IF(DESIGN!G60= "", "",CONCATENATE(H58," V," )), " ", IF(DESIGN!H60= "", "",CONCATENATE(K58," A," ))," ",  IF(DESIGN!I60= "", "",CONCATENATE(N58," W," )), " ", IF(DESIGN!J60= "", "",CONCATENATE(Q58," %," )))</f>
        <v xml:space="preserve">      </v>
      </c>
      <c r="E58" s="67" t="str">
        <f>IF(DESIGN!F60=0," ",DESIGN!F60)</f>
        <v xml:space="preserve"> </v>
      </c>
      <c r="F58" s="67" t="str">
        <f>IF(DESIGN!L60=0," ",DESIGN!L60)</f>
        <v xml:space="preserve"> </v>
      </c>
      <c r="G58" s="67" t="str">
        <f>IF(DESIGN!M60=0," ",DESIGN!M60)</f>
        <v xml:space="preserve"> </v>
      </c>
      <c r="H58" s="58" t="str">
        <f>IF(I58="V",MID(DESIGN!G60,1,J58-1),IF(I58="","",DESIGN!G60))</f>
        <v/>
      </c>
      <c r="I58" s="59" t="str">
        <f>IF(J58=0,"",MID(DESIGN!G60,LEN(DESIGN!G60),1))</f>
        <v/>
      </c>
      <c r="J58" s="59">
        <f>LEN(DESIGN!G60)</f>
        <v>0</v>
      </c>
      <c r="K58" s="58" t="str">
        <f>IF(L58="A",MID(DESIGN!H60,1,M58-1),IF(L58="","",DESIGN!H60))</f>
        <v/>
      </c>
      <c r="L58" s="59" t="str">
        <f>IF(M58=0,"",MID(DESIGN!H60,LEN(DESIGN!H60),1))</f>
        <v/>
      </c>
      <c r="M58" s="59">
        <f>LEN(DESIGN!H60)</f>
        <v>0</v>
      </c>
      <c r="N58" s="58" t="str">
        <f>IF(O58="W",MID(DESIGN!I60,1,P58-1),IF(O58="","",DESIGN!I60))</f>
        <v/>
      </c>
      <c r="O58" s="59" t="str">
        <f>IF(P58=0,"",MID(DESIGN!I60,LEN(DESIGN!I60),1))</f>
        <v/>
      </c>
      <c r="P58" s="59">
        <f>LEN(DESIGN!I60)</f>
        <v>0</v>
      </c>
      <c r="Q58" s="58" t="str">
        <f>IF(R58="%",MID(DESIGN!J60,1,S58-1),IF(R58="","",DESIGN!J60))</f>
        <v/>
      </c>
      <c r="R58" s="59" t="str">
        <f>IF(S58=0,"",MID(DESIGN!J60,LEN(DESIGN!J60),1))</f>
        <v/>
      </c>
      <c r="S58" s="59">
        <f>LEN(DESIGN!J60)</f>
        <v>0</v>
      </c>
    </row>
    <row r="59" spans="1:19" x14ac:dyDescent="0.3">
      <c r="A59" s="64" t="str">
        <f>DESIGN!A61</f>
        <v>52</v>
      </c>
      <c r="B59" s="65" t="str">
        <f>IF(DESIGN!B61=0," ",DESIGN!B61)</f>
        <v xml:space="preserve"> </v>
      </c>
      <c r="C59" s="66" t="str">
        <f>CONCATENATE(DESIGN!C61,"  ",DESIGN!K61)</f>
        <v xml:space="preserve">  </v>
      </c>
      <c r="D59" s="62" t="str">
        <f>CONCATENATE(IF(DESIGN!D61= "", "",CONCATENATE(DESIGN!D61,"," )),"  ", IF(DESIGN!E61= "", "",CONCATENATE(DESIGN!E61,"," ))," ",IF(DESIGN!G61= "", "",CONCATENATE(H59," V," )), " ", IF(DESIGN!H61= "", "",CONCATENATE(K59," A," ))," ",  IF(DESIGN!I61= "", "",CONCATENATE(N59," W," )), " ", IF(DESIGN!J61= "", "",CONCATENATE(Q59," %," )))</f>
        <v xml:space="preserve">      </v>
      </c>
      <c r="E59" s="67" t="str">
        <f>IF(DESIGN!F61=0," ",DESIGN!F61)</f>
        <v xml:space="preserve"> </v>
      </c>
      <c r="F59" s="67" t="str">
        <f>IF(DESIGN!L61=0," ",DESIGN!L61)</f>
        <v xml:space="preserve"> </v>
      </c>
      <c r="G59" s="67" t="str">
        <f>IF(DESIGN!M61=0," ",DESIGN!M61)</f>
        <v xml:space="preserve"> </v>
      </c>
      <c r="H59" s="58" t="str">
        <f>IF(I59="V",MID(DESIGN!G61,1,J59-1),IF(I59="","",DESIGN!G61))</f>
        <v/>
      </c>
      <c r="I59" s="59" t="str">
        <f>IF(J59=0,"",MID(DESIGN!G61,LEN(DESIGN!G61),1))</f>
        <v/>
      </c>
      <c r="J59" s="59">
        <f>LEN(DESIGN!G61)</f>
        <v>0</v>
      </c>
      <c r="K59" s="58" t="str">
        <f>IF(L59="A",MID(DESIGN!H61,1,M59-1),IF(L59="","",DESIGN!H61))</f>
        <v/>
      </c>
      <c r="L59" s="59" t="str">
        <f>IF(M59=0,"",MID(DESIGN!H61,LEN(DESIGN!H61),1))</f>
        <v/>
      </c>
      <c r="M59" s="59">
        <f>LEN(DESIGN!H61)</f>
        <v>0</v>
      </c>
      <c r="N59" s="58" t="str">
        <f>IF(O59="W",MID(DESIGN!I61,1,P59-1),IF(O59="","",DESIGN!I61))</f>
        <v/>
      </c>
      <c r="O59" s="59" t="str">
        <f>IF(P59=0,"",MID(DESIGN!I61,LEN(DESIGN!I61),1))</f>
        <v/>
      </c>
      <c r="P59" s="59">
        <f>LEN(DESIGN!I61)</f>
        <v>0</v>
      </c>
      <c r="Q59" s="58" t="str">
        <f>IF(R59="%",MID(DESIGN!J61,1,S59-1),IF(R59="","",DESIGN!J61))</f>
        <v/>
      </c>
      <c r="R59" s="59" t="str">
        <f>IF(S59=0,"",MID(DESIGN!J61,LEN(DESIGN!J61),1))</f>
        <v/>
      </c>
      <c r="S59" s="59">
        <f>LEN(DESIGN!J61)</f>
        <v>0</v>
      </c>
    </row>
    <row r="60" spans="1:19" x14ac:dyDescent="0.3">
      <c r="A60" s="64" t="str">
        <f>DESIGN!A62</f>
        <v>53</v>
      </c>
      <c r="B60" s="65" t="str">
        <f>IF(DESIGN!B62=0," ",DESIGN!B62)</f>
        <v xml:space="preserve"> </v>
      </c>
      <c r="C60" s="66" t="str">
        <f>CONCATENATE(DESIGN!C62,"  ",DESIGN!K62)</f>
        <v xml:space="preserve">  </v>
      </c>
      <c r="D60" s="62" t="str">
        <f>CONCATENATE(IF(DESIGN!D62= "", "",CONCATENATE(DESIGN!D62,"," )),"  ", IF(DESIGN!E62= "", "",CONCATENATE(DESIGN!E62,"," ))," ",IF(DESIGN!G62= "", "",CONCATENATE(H60," V," )), " ", IF(DESIGN!H62= "", "",CONCATENATE(K60," A," ))," ",  IF(DESIGN!I62= "", "",CONCATENATE(N60," W," )), " ", IF(DESIGN!J62= "", "",CONCATENATE(Q60," %," )))</f>
        <v xml:space="preserve">      </v>
      </c>
      <c r="E60" s="67" t="str">
        <f>IF(DESIGN!F62=0," ",DESIGN!F62)</f>
        <v xml:space="preserve"> </v>
      </c>
      <c r="F60" s="67" t="str">
        <f>IF(DESIGN!L62=0," ",DESIGN!L62)</f>
        <v xml:space="preserve"> </v>
      </c>
      <c r="G60" s="67" t="str">
        <f>IF(DESIGN!M62=0," ",DESIGN!M62)</f>
        <v xml:space="preserve"> </v>
      </c>
      <c r="H60" s="58" t="str">
        <f>IF(I60="V",MID(DESIGN!G62,1,J60-1),IF(I60="","",DESIGN!G62))</f>
        <v/>
      </c>
      <c r="I60" s="59" t="str">
        <f>IF(J60=0,"",MID(DESIGN!G62,LEN(DESIGN!G62),1))</f>
        <v/>
      </c>
      <c r="J60" s="59">
        <f>LEN(DESIGN!G62)</f>
        <v>0</v>
      </c>
      <c r="K60" s="58" t="str">
        <f>IF(L60="A",MID(DESIGN!H62,1,M60-1),IF(L60="","",DESIGN!H62))</f>
        <v/>
      </c>
      <c r="L60" s="59" t="str">
        <f>IF(M60=0,"",MID(DESIGN!H62,LEN(DESIGN!H62),1))</f>
        <v/>
      </c>
      <c r="M60" s="59">
        <f>LEN(DESIGN!H62)</f>
        <v>0</v>
      </c>
      <c r="N60" s="58" t="str">
        <f>IF(O60="W",MID(DESIGN!I62,1,P60-1),IF(O60="","",DESIGN!I62))</f>
        <v/>
      </c>
      <c r="O60" s="59" t="str">
        <f>IF(P60=0,"",MID(DESIGN!I62,LEN(DESIGN!I62),1))</f>
        <v/>
      </c>
      <c r="P60" s="59">
        <f>LEN(DESIGN!I62)</f>
        <v>0</v>
      </c>
      <c r="Q60" s="58" t="str">
        <f>IF(R60="%",MID(DESIGN!J62,1,S60-1),IF(R60="","",DESIGN!J62))</f>
        <v/>
      </c>
      <c r="R60" s="59" t="str">
        <f>IF(S60=0,"",MID(DESIGN!J62,LEN(DESIGN!J62),1))</f>
        <v/>
      </c>
      <c r="S60" s="59">
        <f>LEN(DESIGN!J62)</f>
        <v>0</v>
      </c>
    </row>
    <row r="61" spans="1:19" x14ac:dyDescent="0.3">
      <c r="A61" s="64" t="str">
        <f>DESIGN!A63</f>
        <v>54</v>
      </c>
      <c r="B61" s="65" t="str">
        <f>IF(DESIGN!B63=0," ",DESIGN!B63)</f>
        <v xml:space="preserve"> </v>
      </c>
      <c r="C61" s="66" t="str">
        <f>CONCATENATE(DESIGN!C63,"  ",DESIGN!K63)</f>
        <v xml:space="preserve">  </v>
      </c>
      <c r="D61" s="62" t="str">
        <f>CONCATENATE(IF(DESIGN!D63= "", "",CONCATENATE(DESIGN!D63,"," )),"  ", IF(DESIGN!E63= "", "",CONCATENATE(DESIGN!E63,"," ))," ",IF(DESIGN!G63= "", "",CONCATENATE(H61," V," )), " ", IF(DESIGN!H63= "", "",CONCATENATE(K61," A," ))," ",  IF(DESIGN!I63= "", "",CONCATENATE(N61," W," )), " ", IF(DESIGN!J63= "", "",CONCATENATE(Q61," %," )))</f>
        <v xml:space="preserve">      </v>
      </c>
      <c r="E61" s="67" t="str">
        <f>IF(DESIGN!F63=0," ",DESIGN!F63)</f>
        <v xml:space="preserve"> </v>
      </c>
      <c r="F61" s="67" t="str">
        <f>IF(DESIGN!L63=0," ",DESIGN!L63)</f>
        <v xml:space="preserve"> </v>
      </c>
      <c r="G61" s="67" t="str">
        <f>IF(DESIGN!M63=0," ",DESIGN!M63)</f>
        <v xml:space="preserve"> </v>
      </c>
      <c r="H61" s="58" t="str">
        <f>IF(I61="V",MID(DESIGN!G63,1,J61-1),IF(I61="","",DESIGN!G63))</f>
        <v/>
      </c>
      <c r="I61" s="59" t="str">
        <f>IF(J61=0,"",MID(DESIGN!G63,LEN(DESIGN!G63),1))</f>
        <v/>
      </c>
      <c r="J61" s="59">
        <f>LEN(DESIGN!G63)</f>
        <v>0</v>
      </c>
      <c r="K61" s="58" t="str">
        <f>IF(L61="A",MID(DESIGN!H63,1,M61-1),IF(L61="","",DESIGN!H63))</f>
        <v/>
      </c>
      <c r="L61" s="59" t="str">
        <f>IF(M61=0,"",MID(DESIGN!H63,LEN(DESIGN!H63),1))</f>
        <v/>
      </c>
      <c r="M61" s="59">
        <f>LEN(DESIGN!H63)</f>
        <v>0</v>
      </c>
      <c r="N61" s="58" t="str">
        <f>IF(O61="W",MID(DESIGN!I63,1,P61-1),IF(O61="","",DESIGN!I63))</f>
        <v/>
      </c>
      <c r="O61" s="59" t="str">
        <f>IF(P61=0,"",MID(DESIGN!I63,LEN(DESIGN!I63),1))</f>
        <v/>
      </c>
      <c r="P61" s="59">
        <f>LEN(DESIGN!I63)</f>
        <v>0</v>
      </c>
      <c r="Q61" s="58" t="str">
        <f>IF(R61="%",MID(DESIGN!J63,1,S61-1),IF(R61="","",DESIGN!J63))</f>
        <v/>
      </c>
      <c r="R61" s="59" t="str">
        <f>IF(S61=0,"",MID(DESIGN!J63,LEN(DESIGN!J63),1))</f>
        <v/>
      </c>
      <c r="S61" s="59">
        <f>LEN(DESIGN!J63)</f>
        <v>0</v>
      </c>
    </row>
    <row r="62" spans="1:19" x14ac:dyDescent="0.3">
      <c r="A62" s="64" t="str">
        <f>DESIGN!A64</f>
        <v>55</v>
      </c>
      <c r="B62" s="65" t="str">
        <f>IF(DESIGN!B64=0," ",DESIGN!B64)</f>
        <v xml:space="preserve"> </v>
      </c>
      <c r="C62" s="66" t="str">
        <f>CONCATENATE(DESIGN!C64,"  ",DESIGN!K64)</f>
        <v xml:space="preserve">  </v>
      </c>
      <c r="D62" s="62" t="str">
        <f>CONCATENATE(IF(DESIGN!D64= "", "",CONCATENATE(DESIGN!D64,"," )),"  ", IF(DESIGN!E64= "", "",CONCATENATE(DESIGN!E64,"," ))," ",IF(DESIGN!G64= "", "",CONCATENATE(H62," V," )), " ", IF(DESIGN!H64= "", "",CONCATENATE(K62," A," ))," ",  IF(DESIGN!I64= "", "",CONCATENATE(N62," W," )), " ", IF(DESIGN!J64= "", "",CONCATENATE(Q62," %," )))</f>
        <v xml:space="preserve">      </v>
      </c>
      <c r="E62" s="67" t="str">
        <f>IF(DESIGN!F64=0," ",DESIGN!F64)</f>
        <v xml:space="preserve"> </v>
      </c>
      <c r="F62" s="67" t="str">
        <f>IF(DESIGN!L64=0," ",DESIGN!L64)</f>
        <v xml:space="preserve"> </v>
      </c>
      <c r="G62" s="67" t="str">
        <f>IF(DESIGN!M64=0," ",DESIGN!M64)</f>
        <v xml:space="preserve"> </v>
      </c>
      <c r="H62" s="58" t="str">
        <f>IF(I62="V",MID(DESIGN!G64,1,J62-1),IF(I62="","",DESIGN!G64))</f>
        <v/>
      </c>
      <c r="I62" s="59" t="str">
        <f>IF(J62=0,"",MID(DESIGN!G64,LEN(DESIGN!G64),1))</f>
        <v/>
      </c>
      <c r="J62" s="59">
        <f>LEN(DESIGN!G64)</f>
        <v>0</v>
      </c>
      <c r="K62" s="58" t="str">
        <f>IF(L62="A",MID(DESIGN!H64,1,M62-1),IF(L62="","",DESIGN!H64))</f>
        <v/>
      </c>
      <c r="L62" s="59" t="str">
        <f>IF(M62=0,"",MID(DESIGN!H64,LEN(DESIGN!H64),1))</f>
        <v/>
      </c>
      <c r="M62" s="59">
        <f>LEN(DESIGN!H64)</f>
        <v>0</v>
      </c>
      <c r="N62" s="58" t="str">
        <f>IF(O62="W",MID(DESIGN!I64,1,P62-1),IF(O62="","",DESIGN!I64))</f>
        <v/>
      </c>
      <c r="O62" s="59" t="str">
        <f>IF(P62=0,"",MID(DESIGN!I64,LEN(DESIGN!I64),1))</f>
        <v/>
      </c>
      <c r="P62" s="59">
        <f>LEN(DESIGN!I64)</f>
        <v>0</v>
      </c>
      <c r="Q62" s="58" t="str">
        <f>IF(R62="%",MID(DESIGN!J64,1,S62-1),IF(R62="","",DESIGN!J64))</f>
        <v/>
      </c>
      <c r="R62" s="59" t="str">
        <f>IF(S62=0,"",MID(DESIGN!J64,LEN(DESIGN!J64),1))</f>
        <v/>
      </c>
      <c r="S62" s="59">
        <f>LEN(DESIGN!J64)</f>
        <v>0</v>
      </c>
    </row>
    <row r="63" spans="1:19" x14ac:dyDescent="0.3">
      <c r="A63" s="64" t="str">
        <f>DESIGN!A65</f>
        <v>56</v>
      </c>
      <c r="B63" s="65" t="str">
        <f>IF(DESIGN!B65=0," ",DESIGN!B65)</f>
        <v xml:space="preserve"> </v>
      </c>
      <c r="C63" s="66" t="str">
        <f>CONCATENATE(DESIGN!C65,"  ",DESIGN!K65)</f>
        <v xml:space="preserve">  </v>
      </c>
      <c r="D63" s="62" t="str">
        <f>CONCATENATE(IF(DESIGN!D65= "", "",CONCATENATE(DESIGN!D65,"," )),"  ", IF(DESIGN!E65= "", "",CONCATENATE(DESIGN!E65,"," ))," ",IF(DESIGN!G65= "", "",CONCATENATE(H63," V," )), " ", IF(DESIGN!H65= "", "",CONCATENATE(K63," A," ))," ",  IF(DESIGN!I65= "", "",CONCATENATE(N63," W," )), " ", IF(DESIGN!J65= "", "",CONCATENATE(Q63," %," )))</f>
        <v xml:space="preserve">      </v>
      </c>
      <c r="E63" s="67" t="str">
        <f>IF(DESIGN!F65=0," ",DESIGN!F65)</f>
        <v xml:space="preserve"> </v>
      </c>
      <c r="F63" s="67" t="str">
        <f>IF(DESIGN!L65=0," ",DESIGN!L65)</f>
        <v xml:space="preserve"> </v>
      </c>
      <c r="G63" s="67" t="str">
        <f>IF(DESIGN!M65=0," ",DESIGN!M65)</f>
        <v xml:space="preserve"> </v>
      </c>
      <c r="H63" s="58" t="str">
        <f>IF(I63="V",MID(DESIGN!G65,1,J63-1),IF(I63="","",DESIGN!G65))</f>
        <v/>
      </c>
      <c r="I63" s="59" t="str">
        <f>IF(J63=0,"",MID(DESIGN!G65,LEN(DESIGN!G65),1))</f>
        <v/>
      </c>
      <c r="J63" s="59">
        <f>LEN(DESIGN!G65)</f>
        <v>0</v>
      </c>
      <c r="K63" s="58" t="str">
        <f>IF(L63="A",MID(DESIGN!H65,1,M63-1),IF(L63="","",DESIGN!H65))</f>
        <v/>
      </c>
      <c r="L63" s="59" t="str">
        <f>IF(M63=0,"",MID(DESIGN!H65,LEN(DESIGN!H65),1))</f>
        <v/>
      </c>
      <c r="M63" s="59">
        <f>LEN(DESIGN!H65)</f>
        <v>0</v>
      </c>
      <c r="N63" s="58" t="str">
        <f>IF(O63="W",MID(DESIGN!I65,1,P63-1),IF(O63="","",DESIGN!I65))</f>
        <v/>
      </c>
      <c r="O63" s="59" t="str">
        <f>IF(P63=0,"",MID(DESIGN!I65,LEN(DESIGN!I65),1))</f>
        <v/>
      </c>
      <c r="P63" s="59">
        <f>LEN(DESIGN!I65)</f>
        <v>0</v>
      </c>
      <c r="Q63" s="58" t="str">
        <f>IF(R63="%",MID(DESIGN!J65,1,S63-1),IF(R63="","",DESIGN!J65))</f>
        <v/>
      </c>
      <c r="R63" s="59" t="str">
        <f>IF(S63=0,"",MID(DESIGN!J65,LEN(DESIGN!J65),1))</f>
        <v/>
      </c>
      <c r="S63" s="59">
        <f>LEN(DESIGN!J65)</f>
        <v>0</v>
      </c>
    </row>
    <row r="64" spans="1:19" x14ac:dyDescent="0.3">
      <c r="A64" s="64" t="str">
        <f>DESIGN!A66</f>
        <v>57</v>
      </c>
      <c r="B64" s="65" t="str">
        <f>IF(DESIGN!B66=0," ",DESIGN!B66)</f>
        <v xml:space="preserve"> </v>
      </c>
      <c r="C64" s="66" t="str">
        <f>CONCATENATE(DESIGN!C66,"  ",DESIGN!K66)</f>
        <v xml:space="preserve">  </v>
      </c>
      <c r="D64" s="62" t="str">
        <f>CONCATENATE(IF(DESIGN!D66= "", "",CONCATENATE(DESIGN!D66,"," )),"  ", IF(DESIGN!E66= "", "",CONCATENATE(DESIGN!E66,"," ))," ",IF(DESIGN!G66= "", "",CONCATENATE(H64," V," )), " ", IF(DESIGN!H66= "", "",CONCATENATE(K64," A," ))," ",  IF(DESIGN!I66= "", "",CONCATENATE(N64," W," )), " ", IF(DESIGN!J66= "", "",CONCATENATE(Q64," %," )))</f>
        <v xml:space="preserve">      </v>
      </c>
      <c r="E64" s="67" t="str">
        <f>IF(DESIGN!F66=0," ",DESIGN!F66)</f>
        <v xml:space="preserve"> </v>
      </c>
      <c r="F64" s="67" t="str">
        <f>IF(DESIGN!L66=0," ",DESIGN!L66)</f>
        <v xml:space="preserve"> </v>
      </c>
      <c r="G64" s="67" t="str">
        <f>IF(DESIGN!M66=0," ",DESIGN!M66)</f>
        <v xml:space="preserve"> </v>
      </c>
      <c r="H64" s="58" t="str">
        <f>IF(I64="V",MID(DESIGN!G66,1,J64-1),IF(I64="","",DESIGN!G66))</f>
        <v/>
      </c>
      <c r="I64" s="59" t="str">
        <f>IF(J64=0,"",MID(DESIGN!G66,LEN(DESIGN!G66),1))</f>
        <v/>
      </c>
      <c r="J64" s="59">
        <f>LEN(DESIGN!G66)</f>
        <v>0</v>
      </c>
      <c r="K64" s="58" t="str">
        <f>IF(L64="A",MID(DESIGN!H66,1,M64-1),IF(L64="","",DESIGN!H66))</f>
        <v/>
      </c>
      <c r="L64" s="59" t="str">
        <f>IF(M64=0,"",MID(DESIGN!H66,LEN(DESIGN!H66),1))</f>
        <v/>
      </c>
      <c r="M64" s="59">
        <f>LEN(DESIGN!H66)</f>
        <v>0</v>
      </c>
      <c r="N64" s="58" t="str">
        <f>IF(O64="W",MID(DESIGN!I66,1,P64-1),IF(O64="","",DESIGN!I66))</f>
        <v/>
      </c>
      <c r="O64" s="59" t="str">
        <f>IF(P64=0,"",MID(DESIGN!I66,LEN(DESIGN!I66),1))</f>
        <v/>
      </c>
      <c r="P64" s="59">
        <f>LEN(DESIGN!I66)</f>
        <v>0</v>
      </c>
      <c r="Q64" s="58" t="str">
        <f>IF(R64="%",MID(DESIGN!J66,1,S64-1),IF(R64="","",DESIGN!J66))</f>
        <v/>
      </c>
      <c r="R64" s="59" t="str">
        <f>IF(S64=0,"",MID(DESIGN!J66,LEN(DESIGN!J66),1))</f>
        <v/>
      </c>
      <c r="S64" s="59">
        <f>LEN(DESIGN!J66)</f>
        <v>0</v>
      </c>
    </row>
    <row r="65" spans="1:19" x14ac:dyDescent="0.3">
      <c r="A65" s="64" t="str">
        <f>DESIGN!A67</f>
        <v>58</v>
      </c>
      <c r="B65" s="65" t="str">
        <f>IF(DESIGN!B67=0," ",DESIGN!B67)</f>
        <v xml:space="preserve"> </v>
      </c>
      <c r="C65" s="66" t="str">
        <f>CONCATENATE(DESIGN!C67,"  ",DESIGN!K67)</f>
        <v xml:space="preserve">  </v>
      </c>
      <c r="D65" s="62" t="str">
        <f>CONCATENATE(IF(DESIGN!D67= "", "",CONCATENATE(DESIGN!D67,"," )),"  ", IF(DESIGN!E67= "", "",CONCATENATE(DESIGN!E67,"," ))," ",IF(DESIGN!G67= "", "",CONCATENATE(H65," V," )), " ", IF(DESIGN!H67= "", "",CONCATENATE(K65," A," ))," ",  IF(DESIGN!I67= "", "",CONCATENATE(N65," W," )), " ", IF(DESIGN!J67= "", "",CONCATENATE(Q65," %," )))</f>
        <v xml:space="preserve">      </v>
      </c>
      <c r="E65" s="67" t="str">
        <f>IF(DESIGN!F67=0," ",DESIGN!F67)</f>
        <v xml:space="preserve"> </v>
      </c>
      <c r="F65" s="67" t="str">
        <f>IF(DESIGN!L67=0," ",DESIGN!L67)</f>
        <v xml:space="preserve"> </v>
      </c>
      <c r="G65" s="67" t="str">
        <f>IF(DESIGN!M67=0," ",DESIGN!M67)</f>
        <v xml:space="preserve"> </v>
      </c>
      <c r="H65" s="58" t="str">
        <f>IF(I65="V",MID(DESIGN!G67,1,J65-1),IF(I65="","",DESIGN!G67))</f>
        <v/>
      </c>
      <c r="I65" s="59" t="str">
        <f>IF(J65=0,"",MID(DESIGN!G67,LEN(DESIGN!G67),1))</f>
        <v/>
      </c>
      <c r="J65" s="59">
        <f>LEN(DESIGN!G67)</f>
        <v>0</v>
      </c>
      <c r="K65" s="58" t="str">
        <f>IF(L65="A",MID(DESIGN!H67,1,M65-1),IF(L65="","",DESIGN!H67))</f>
        <v/>
      </c>
      <c r="L65" s="59" t="str">
        <f>IF(M65=0,"",MID(DESIGN!H67,LEN(DESIGN!H67),1))</f>
        <v/>
      </c>
      <c r="M65" s="59">
        <f>LEN(DESIGN!H67)</f>
        <v>0</v>
      </c>
      <c r="N65" s="58" t="str">
        <f>IF(O65="W",MID(DESIGN!I67,1,P65-1),IF(O65="","",DESIGN!I67))</f>
        <v/>
      </c>
      <c r="O65" s="59" t="str">
        <f>IF(P65=0,"",MID(DESIGN!I67,LEN(DESIGN!I67),1))</f>
        <v/>
      </c>
      <c r="P65" s="59">
        <f>LEN(DESIGN!I67)</f>
        <v>0</v>
      </c>
      <c r="Q65" s="58" t="str">
        <f>IF(R65="%",MID(DESIGN!J67,1,S65-1),IF(R65="","",DESIGN!J67))</f>
        <v/>
      </c>
      <c r="R65" s="59" t="str">
        <f>IF(S65=0,"",MID(DESIGN!J67,LEN(DESIGN!J67),1))</f>
        <v/>
      </c>
      <c r="S65" s="59">
        <f>LEN(DESIGN!J67)</f>
        <v>0</v>
      </c>
    </row>
    <row r="66" spans="1:19" x14ac:dyDescent="0.3">
      <c r="A66" s="64" t="str">
        <f>DESIGN!A68</f>
        <v>59</v>
      </c>
      <c r="B66" s="65" t="str">
        <f>IF(DESIGN!B68=0," ",DESIGN!B68)</f>
        <v xml:space="preserve"> </v>
      </c>
      <c r="C66" s="66" t="str">
        <f>CONCATENATE(DESIGN!C68,"  ",DESIGN!K68)</f>
        <v xml:space="preserve">  </v>
      </c>
      <c r="D66" s="62" t="str">
        <f>CONCATENATE(IF(DESIGN!D68= "", "",CONCATENATE(DESIGN!D68,"," )),"  ", IF(DESIGN!E68= "", "",CONCATENATE(DESIGN!E68,"," ))," ",IF(DESIGN!G68= "", "",CONCATENATE(H66," V," )), " ", IF(DESIGN!H68= "", "",CONCATENATE(K66," A," ))," ",  IF(DESIGN!I68= "", "",CONCATENATE(N66," W," )), " ", IF(DESIGN!J68= "", "",CONCATENATE(Q66," %," )))</f>
        <v xml:space="preserve">      </v>
      </c>
      <c r="E66" s="67" t="str">
        <f>IF(DESIGN!F68=0," ",DESIGN!F68)</f>
        <v xml:space="preserve"> </v>
      </c>
      <c r="F66" s="67" t="str">
        <f>IF(DESIGN!L68=0," ",DESIGN!L68)</f>
        <v xml:space="preserve"> </v>
      </c>
      <c r="G66" s="67" t="str">
        <f>IF(DESIGN!M68=0," ",DESIGN!M68)</f>
        <v xml:space="preserve"> </v>
      </c>
      <c r="H66" s="58" t="str">
        <f>IF(I66="V",MID(DESIGN!G68,1,J66-1),IF(I66="","",DESIGN!G68))</f>
        <v/>
      </c>
      <c r="I66" s="59" t="str">
        <f>IF(J66=0,"",MID(DESIGN!G68,LEN(DESIGN!G68),1))</f>
        <v/>
      </c>
      <c r="J66" s="59">
        <f>LEN(DESIGN!G68)</f>
        <v>0</v>
      </c>
      <c r="K66" s="58" t="str">
        <f>IF(L66="A",MID(DESIGN!H68,1,M66-1),IF(L66="","",DESIGN!H68))</f>
        <v/>
      </c>
      <c r="L66" s="59" t="str">
        <f>IF(M66=0,"",MID(DESIGN!H68,LEN(DESIGN!H68),1))</f>
        <v/>
      </c>
      <c r="M66" s="59">
        <f>LEN(DESIGN!H68)</f>
        <v>0</v>
      </c>
      <c r="N66" s="58" t="str">
        <f>IF(O66="W",MID(DESIGN!I68,1,P66-1),IF(O66="","",DESIGN!I68))</f>
        <v/>
      </c>
      <c r="O66" s="59" t="str">
        <f>IF(P66=0,"",MID(DESIGN!I68,LEN(DESIGN!I68),1))</f>
        <v/>
      </c>
      <c r="P66" s="59">
        <f>LEN(DESIGN!I68)</f>
        <v>0</v>
      </c>
      <c r="Q66" s="58" t="str">
        <f>IF(R66="%",MID(DESIGN!J68,1,S66-1),IF(R66="","",DESIGN!J68))</f>
        <v/>
      </c>
      <c r="R66" s="59" t="str">
        <f>IF(S66=0,"",MID(DESIGN!J68,LEN(DESIGN!J68),1))</f>
        <v/>
      </c>
      <c r="S66" s="59">
        <f>LEN(DESIGN!J68)</f>
        <v>0</v>
      </c>
    </row>
    <row r="67" spans="1:19" x14ac:dyDescent="0.3">
      <c r="A67" s="64" t="str">
        <f>DESIGN!A69</f>
        <v>60</v>
      </c>
      <c r="B67" s="65" t="str">
        <f>IF(DESIGN!B69=0," ",DESIGN!B69)</f>
        <v xml:space="preserve"> </v>
      </c>
      <c r="C67" s="66" t="str">
        <f>CONCATENATE(DESIGN!C69,"  ",DESIGN!K69)</f>
        <v xml:space="preserve">  </v>
      </c>
      <c r="D67" s="62" t="str">
        <f>CONCATENATE(IF(DESIGN!D69= "", "",CONCATENATE(DESIGN!D69,"," )),"  ", IF(DESIGN!E69= "", "",CONCATENATE(DESIGN!E69,"," ))," ",IF(DESIGN!G69= "", "",CONCATENATE(H67," V," )), " ", IF(DESIGN!H69= "", "",CONCATENATE(K67," A," ))," ",  IF(DESIGN!I69= "", "",CONCATENATE(N67," W," )), " ", IF(DESIGN!J69= "", "",CONCATENATE(Q67," %," )))</f>
        <v xml:space="preserve">      </v>
      </c>
      <c r="E67" s="67" t="str">
        <f>IF(DESIGN!F69=0," ",DESIGN!F69)</f>
        <v xml:space="preserve"> </v>
      </c>
      <c r="F67" s="67" t="str">
        <f>IF(DESIGN!L69=0," ",DESIGN!L69)</f>
        <v xml:space="preserve"> </v>
      </c>
      <c r="G67" s="67" t="str">
        <f>IF(DESIGN!M69=0," ",DESIGN!M69)</f>
        <v xml:space="preserve"> </v>
      </c>
      <c r="H67" s="58" t="str">
        <f>IF(I67="V",MID(DESIGN!G69,1,J67-1),IF(I67="","",DESIGN!G69))</f>
        <v/>
      </c>
      <c r="I67" s="59" t="str">
        <f>IF(J67=0,"",MID(DESIGN!G69,LEN(DESIGN!G69),1))</f>
        <v/>
      </c>
      <c r="J67" s="59">
        <f>LEN(DESIGN!G69)</f>
        <v>0</v>
      </c>
      <c r="K67" s="58" t="str">
        <f>IF(L67="A",MID(DESIGN!H69,1,M67-1),IF(L67="","",DESIGN!H69))</f>
        <v/>
      </c>
      <c r="L67" s="59" t="str">
        <f>IF(M67=0,"",MID(DESIGN!H69,LEN(DESIGN!H69),1))</f>
        <v/>
      </c>
      <c r="M67" s="59">
        <f>LEN(DESIGN!H69)</f>
        <v>0</v>
      </c>
      <c r="N67" s="58" t="str">
        <f>IF(O67="W",MID(DESIGN!I69,1,P67-1),IF(O67="","",DESIGN!I69))</f>
        <v/>
      </c>
      <c r="O67" s="59" t="str">
        <f>IF(P67=0,"",MID(DESIGN!I69,LEN(DESIGN!I69),1))</f>
        <v/>
      </c>
      <c r="P67" s="59">
        <f>LEN(DESIGN!I69)</f>
        <v>0</v>
      </c>
      <c r="Q67" s="58" t="str">
        <f>IF(R67="%",MID(DESIGN!J69,1,S67-1),IF(R67="","",DESIGN!J69))</f>
        <v/>
      </c>
      <c r="R67" s="59" t="str">
        <f>IF(S67=0,"",MID(DESIGN!J69,LEN(DESIGN!J69),1))</f>
        <v/>
      </c>
      <c r="S67" s="59">
        <f>LEN(DESIGN!J69)</f>
        <v>0</v>
      </c>
    </row>
    <row r="68" spans="1:19" x14ac:dyDescent="0.3">
      <c r="A68" s="64" t="str">
        <f>DESIGN!A70</f>
        <v>61</v>
      </c>
      <c r="B68" s="65" t="str">
        <f>IF(DESIGN!B70=0," ",DESIGN!B70)</f>
        <v xml:space="preserve"> </v>
      </c>
      <c r="C68" s="66" t="str">
        <f>CONCATENATE(DESIGN!C70,"  ",DESIGN!K70)</f>
        <v xml:space="preserve">  </v>
      </c>
      <c r="D68" s="62" t="str">
        <f>CONCATENATE(IF(DESIGN!D70= "", "",CONCATENATE(DESIGN!D70,"," )),"  ", IF(DESIGN!E70= "", "",CONCATENATE(DESIGN!E70,"," ))," ",IF(DESIGN!G70= "", "",CONCATENATE(H68," V," )), " ", IF(DESIGN!H70= "", "",CONCATENATE(K68," A," ))," ",  IF(DESIGN!I70= "", "",CONCATENATE(N68," W," )), " ", IF(DESIGN!J70= "", "",CONCATENATE(Q68," %," )))</f>
        <v xml:space="preserve">      </v>
      </c>
      <c r="E68" s="67" t="str">
        <f>IF(DESIGN!F70=0," ",DESIGN!F70)</f>
        <v xml:space="preserve"> </v>
      </c>
      <c r="F68" s="67" t="str">
        <f>IF(DESIGN!L70=0," ",DESIGN!L70)</f>
        <v xml:space="preserve"> </v>
      </c>
      <c r="G68" s="67" t="str">
        <f>IF(DESIGN!M70=0," ",DESIGN!M70)</f>
        <v xml:space="preserve"> </v>
      </c>
      <c r="H68" s="58" t="str">
        <f>IF(I68="V",MID(DESIGN!G70,1,J68-1),IF(I68="","",DESIGN!G70))</f>
        <v/>
      </c>
      <c r="I68" s="59" t="str">
        <f>IF(J68=0,"",MID(DESIGN!G70,LEN(DESIGN!G70),1))</f>
        <v/>
      </c>
      <c r="J68" s="59">
        <f>LEN(DESIGN!G70)</f>
        <v>0</v>
      </c>
      <c r="K68" s="58" t="str">
        <f>IF(L68="A",MID(DESIGN!H70,1,M68-1),IF(L68="","",DESIGN!H70))</f>
        <v/>
      </c>
      <c r="L68" s="59" t="str">
        <f>IF(M68=0,"",MID(DESIGN!H70,LEN(DESIGN!H70),1))</f>
        <v/>
      </c>
      <c r="M68" s="59">
        <f>LEN(DESIGN!H70)</f>
        <v>0</v>
      </c>
      <c r="N68" s="58" t="str">
        <f>IF(O68="W",MID(DESIGN!I70,1,P68-1),IF(O68="","",DESIGN!I70))</f>
        <v/>
      </c>
      <c r="O68" s="59" t="str">
        <f>IF(P68=0,"",MID(DESIGN!I70,LEN(DESIGN!I70),1))</f>
        <v/>
      </c>
      <c r="P68" s="59">
        <f>LEN(DESIGN!I70)</f>
        <v>0</v>
      </c>
      <c r="Q68" s="58" t="str">
        <f>IF(R68="%",MID(DESIGN!J70,1,S68-1),IF(R68="","",DESIGN!J70))</f>
        <v/>
      </c>
      <c r="R68" s="59" t="str">
        <f>IF(S68=0,"",MID(DESIGN!J70,LEN(DESIGN!J70),1))</f>
        <v/>
      </c>
      <c r="S68" s="59">
        <f>LEN(DESIGN!J70)</f>
        <v>0</v>
      </c>
    </row>
    <row r="69" spans="1:19" x14ac:dyDescent="0.3">
      <c r="A69" s="64" t="str">
        <f>DESIGN!A71</f>
        <v>62</v>
      </c>
      <c r="B69" s="65" t="str">
        <f>IF(DESIGN!B71=0," ",DESIGN!B71)</f>
        <v xml:space="preserve"> </v>
      </c>
      <c r="C69" s="66" t="str">
        <f>CONCATENATE(DESIGN!C71,"  ",DESIGN!K71)</f>
        <v xml:space="preserve">  </v>
      </c>
      <c r="D69" s="62" t="str">
        <f>CONCATENATE(IF(DESIGN!D71= "", "",CONCATENATE(DESIGN!D71,"," )),"  ", IF(DESIGN!E71= "", "",CONCATENATE(DESIGN!E71,"," ))," ",IF(DESIGN!G71= "", "",CONCATENATE(H69," V," )), " ", IF(DESIGN!H71= "", "",CONCATENATE(K69," A," ))," ",  IF(DESIGN!I71= "", "",CONCATENATE(N69," W," )), " ", IF(DESIGN!J71= "", "",CONCATENATE(Q69," %," )))</f>
        <v xml:space="preserve">      </v>
      </c>
      <c r="E69" s="67" t="str">
        <f>IF(DESIGN!F71=0," ",DESIGN!F71)</f>
        <v xml:space="preserve"> </v>
      </c>
      <c r="F69" s="67" t="str">
        <f>IF(DESIGN!L71=0," ",DESIGN!L71)</f>
        <v xml:space="preserve"> </v>
      </c>
      <c r="G69" s="67" t="str">
        <f>IF(DESIGN!M71=0," ",DESIGN!M71)</f>
        <v xml:space="preserve"> </v>
      </c>
      <c r="H69" s="58" t="str">
        <f>IF(I69="V",MID(DESIGN!G71,1,J69-1),IF(I69="","",DESIGN!G71))</f>
        <v/>
      </c>
      <c r="I69" s="59" t="str">
        <f>IF(J69=0,"",MID(DESIGN!G71,LEN(DESIGN!G71),1))</f>
        <v/>
      </c>
      <c r="J69" s="59">
        <f>LEN(DESIGN!G71)</f>
        <v>0</v>
      </c>
      <c r="K69" s="58" t="str">
        <f>IF(L69="A",MID(DESIGN!H71,1,M69-1),IF(L69="","",DESIGN!H71))</f>
        <v/>
      </c>
      <c r="L69" s="59" t="str">
        <f>IF(M69=0,"",MID(DESIGN!H71,LEN(DESIGN!H71),1))</f>
        <v/>
      </c>
      <c r="M69" s="59">
        <f>LEN(DESIGN!H71)</f>
        <v>0</v>
      </c>
      <c r="N69" s="58" t="str">
        <f>IF(O69="W",MID(DESIGN!I71,1,P69-1),IF(O69="","",DESIGN!I71))</f>
        <v/>
      </c>
      <c r="O69" s="59" t="str">
        <f>IF(P69=0,"",MID(DESIGN!I71,LEN(DESIGN!I71),1))</f>
        <v/>
      </c>
      <c r="P69" s="59">
        <f>LEN(DESIGN!I71)</f>
        <v>0</v>
      </c>
      <c r="Q69" s="58" t="str">
        <f>IF(R69="%",MID(DESIGN!J71,1,S69-1),IF(R69="","",DESIGN!J71))</f>
        <v/>
      </c>
      <c r="R69" s="59" t="str">
        <f>IF(S69=0,"",MID(DESIGN!J71,LEN(DESIGN!J71),1))</f>
        <v/>
      </c>
      <c r="S69" s="59">
        <f>LEN(DESIGN!J71)</f>
        <v>0</v>
      </c>
    </row>
    <row r="70" spans="1:19" x14ac:dyDescent="0.3">
      <c r="A70" s="64" t="str">
        <f>DESIGN!A72</f>
        <v>63</v>
      </c>
      <c r="B70" s="65" t="str">
        <f>IF(DESIGN!B72=0," ",DESIGN!B72)</f>
        <v xml:space="preserve"> </v>
      </c>
      <c r="C70" s="66" t="str">
        <f>CONCATENATE(DESIGN!C72,"  ",DESIGN!K72)</f>
        <v xml:space="preserve">  </v>
      </c>
      <c r="D70" s="62" t="str">
        <f>CONCATENATE(IF(DESIGN!D72= "", "",CONCATENATE(DESIGN!D72,"," )),"  ", IF(DESIGN!E72= "", "",CONCATENATE(DESIGN!E72,"," ))," ",IF(DESIGN!G72= "", "",CONCATENATE(H70," V," )), " ", IF(DESIGN!H72= "", "",CONCATENATE(K70," A," ))," ",  IF(DESIGN!I72= "", "",CONCATENATE(N70," W," )), " ", IF(DESIGN!J72= "", "",CONCATENATE(Q70," %," )))</f>
        <v xml:space="preserve">      </v>
      </c>
      <c r="E70" s="67" t="str">
        <f>IF(DESIGN!F72=0," ",DESIGN!F72)</f>
        <v xml:space="preserve"> </v>
      </c>
      <c r="F70" s="67" t="str">
        <f>IF(DESIGN!L72=0," ",DESIGN!L72)</f>
        <v xml:space="preserve"> </v>
      </c>
      <c r="G70" s="67" t="str">
        <f>IF(DESIGN!M72=0," ",DESIGN!M72)</f>
        <v xml:space="preserve"> </v>
      </c>
      <c r="H70" s="58" t="str">
        <f>IF(I70="V",MID(DESIGN!G72,1,J70-1),IF(I70="","",DESIGN!G72))</f>
        <v/>
      </c>
      <c r="I70" s="59" t="str">
        <f>IF(J70=0,"",MID(DESIGN!G72,LEN(DESIGN!G72),1))</f>
        <v/>
      </c>
      <c r="J70" s="59">
        <f>LEN(DESIGN!G72)</f>
        <v>0</v>
      </c>
      <c r="K70" s="58" t="str">
        <f>IF(L70="A",MID(DESIGN!H72,1,M70-1),IF(L70="","",DESIGN!H72))</f>
        <v/>
      </c>
      <c r="L70" s="59" t="str">
        <f>IF(M70=0,"",MID(DESIGN!H72,LEN(DESIGN!H72),1))</f>
        <v/>
      </c>
      <c r="M70" s="59">
        <f>LEN(DESIGN!H72)</f>
        <v>0</v>
      </c>
      <c r="N70" s="58" t="str">
        <f>IF(O70="W",MID(DESIGN!I72,1,P70-1),IF(O70="","",DESIGN!I72))</f>
        <v/>
      </c>
      <c r="O70" s="59" t="str">
        <f>IF(P70=0,"",MID(DESIGN!I72,LEN(DESIGN!I72),1))</f>
        <v/>
      </c>
      <c r="P70" s="59">
        <f>LEN(DESIGN!I72)</f>
        <v>0</v>
      </c>
      <c r="Q70" s="58" t="str">
        <f>IF(R70="%",MID(DESIGN!J72,1,S70-1),IF(R70="","",DESIGN!J72))</f>
        <v/>
      </c>
      <c r="R70" s="59" t="str">
        <f>IF(S70=0,"",MID(DESIGN!J72,LEN(DESIGN!J72),1))</f>
        <v/>
      </c>
      <c r="S70" s="59">
        <f>LEN(DESIGN!J72)</f>
        <v>0</v>
      </c>
    </row>
    <row r="71" spans="1:19" x14ac:dyDescent="0.3">
      <c r="A71" s="64" t="str">
        <f>DESIGN!A73</f>
        <v>64</v>
      </c>
      <c r="B71" s="65" t="str">
        <f>IF(DESIGN!B73=0," ",DESIGN!B73)</f>
        <v xml:space="preserve"> </v>
      </c>
      <c r="C71" s="66" t="str">
        <f>CONCATENATE(DESIGN!C73,"  ",DESIGN!K73)</f>
        <v xml:space="preserve">  </v>
      </c>
      <c r="D71" s="62" t="str">
        <f>CONCATENATE(IF(DESIGN!D73= "", "",CONCATENATE(DESIGN!D73,"," )),"  ", IF(DESIGN!E73= "", "",CONCATENATE(DESIGN!E73,"," ))," ",IF(DESIGN!G73= "", "",CONCATENATE(H71," V," )), " ", IF(DESIGN!H73= "", "",CONCATENATE(K71," A," ))," ",  IF(DESIGN!I73= "", "",CONCATENATE(N71," W," )), " ", IF(DESIGN!J73= "", "",CONCATENATE(Q71," %," )))</f>
        <v xml:space="preserve">      </v>
      </c>
      <c r="E71" s="67" t="str">
        <f>IF(DESIGN!F73=0," ",DESIGN!F73)</f>
        <v xml:space="preserve"> </v>
      </c>
      <c r="F71" s="67" t="str">
        <f>IF(DESIGN!L73=0," ",DESIGN!L73)</f>
        <v xml:space="preserve"> </v>
      </c>
      <c r="G71" s="67" t="str">
        <f>IF(DESIGN!M73=0," ",DESIGN!M73)</f>
        <v xml:space="preserve"> </v>
      </c>
      <c r="H71" s="58" t="str">
        <f>IF(I71="V",MID(DESIGN!G73,1,J71-1),IF(I71="","",DESIGN!G73))</f>
        <v/>
      </c>
      <c r="I71" s="59" t="str">
        <f>IF(J71=0,"",MID(DESIGN!G73,LEN(DESIGN!G73),1))</f>
        <v/>
      </c>
      <c r="J71" s="59">
        <f>LEN(DESIGN!G73)</f>
        <v>0</v>
      </c>
      <c r="K71" s="58" t="str">
        <f>IF(L71="A",MID(DESIGN!H73,1,M71-1),IF(L71="","",DESIGN!H73))</f>
        <v/>
      </c>
      <c r="L71" s="59" t="str">
        <f>IF(M71=0,"",MID(DESIGN!H73,LEN(DESIGN!H73),1))</f>
        <v/>
      </c>
      <c r="M71" s="59">
        <f>LEN(DESIGN!H73)</f>
        <v>0</v>
      </c>
      <c r="N71" s="58" t="str">
        <f>IF(O71="W",MID(DESIGN!I73,1,P71-1),IF(O71="","",DESIGN!I73))</f>
        <v/>
      </c>
      <c r="O71" s="59" t="str">
        <f>IF(P71=0,"",MID(DESIGN!I73,LEN(DESIGN!I73),1))</f>
        <v/>
      </c>
      <c r="P71" s="59">
        <f>LEN(DESIGN!I73)</f>
        <v>0</v>
      </c>
      <c r="Q71" s="58" t="str">
        <f>IF(R71="%",MID(DESIGN!J73,1,S71-1),IF(R71="","",DESIGN!J73))</f>
        <v/>
      </c>
      <c r="R71" s="59" t="str">
        <f>IF(S71=0,"",MID(DESIGN!J73,LEN(DESIGN!J73),1))</f>
        <v/>
      </c>
      <c r="S71" s="59">
        <f>LEN(DESIGN!J73)</f>
        <v>0</v>
      </c>
    </row>
    <row r="72" spans="1:19" x14ac:dyDescent="0.3">
      <c r="A72" s="64" t="str">
        <f>DESIGN!A74</f>
        <v>65</v>
      </c>
      <c r="B72" s="65" t="str">
        <f>IF(DESIGN!B74=0," ",DESIGN!B74)</f>
        <v xml:space="preserve"> </v>
      </c>
      <c r="C72" s="66" t="str">
        <f>CONCATENATE(DESIGN!C74,"  ",DESIGN!K74)</f>
        <v xml:space="preserve">  </v>
      </c>
      <c r="D72" s="62" t="str">
        <f>CONCATENATE(IF(DESIGN!D74= "", "",CONCATENATE(DESIGN!D74,"," )),"  ", IF(DESIGN!E74= "", "",CONCATENATE(DESIGN!E74,"," ))," ",IF(DESIGN!G74= "", "",CONCATENATE(H72," V," )), " ", IF(DESIGN!H74= "", "",CONCATENATE(K72," A," ))," ",  IF(DESIGN!I74= "", "",CONCATENATE(N72," W," )), " ", IF(DESIGN!J74= "", "",CONCATENATE(Q72," %," )))</f>
        <v xml:space="preserve">      </v>
      </c>
      <c r="E72" s="67" t="str">
        <f>IF(DESIGN!F74=0," ",DESIGN!F74)</f>
        <v xml:space="preserve"> </v>
      </c>
      <c r="F72" s="67" t="str">
        <f>IF(DESIGN!L74=0," ",DESIGN!L74)</f>
        <v xml:space="preserve"> </v>
      </c>
      <c r="G72" s="67" t="str">
        <f>IF(DESIGN!M74=0," ",DESIGN!M74)</f>
        <v xml:space="preserve"> </v>
      </c>
      <c r="H72" s="58" t="str">
        <f>IF(I72="V",MID(DESIGN!G74,1,J72-1),IF(I72="","",DESIGN!G74))</f>
        <v/>
      </c>
      <c r="I72" s="59" t="str">
        <f>IF(J72=0,"",MID(DESIGN!G74,LEN(DESIGN!G74),1))</f>
        <v/>
      </c>
      <c r="J72" s="59">
        <f>LEN(DESIGN!G74)</f>
        <v>0</v>
      </c>
      <c r="K72" s="58" t="str">
        <f>IF(L72="A",MID(DESIGN!H74,1,M72-1),IF(L72="","",DESIGN!H74))</f>
        <v/>
      </c>
      <c r="L72" s="59" t="str">
        <f>IF(M72=0,"",MID(DESIGN!H74,LEN(DESIGN!H74),1))</f>
        <v/>
      </c>
      <c r="M72" s="59">
        <f>LEN(DESIGN!H74)</f>
        <v>0</v>
      </c>
      <c r="N72" s="58" t="str">
        <f>IF(O72="W",MID(DESIGN!I74,1,P72-1),IF(O72="","",DESIGN!I74))</f>
        <v/>
      </c>
      <c r="O72" s="59" t="str">
        <f>IF(P72=0,"",MID(DESIGN!I74,LEN(DESIGN!I74),1))</f>
        <v/>
      </c>
      <c r="P72" s="59">
        <f>LEN(DESIGN!I74)</f>
        <v>0</v>
      </c>
      <c r="Q72" s="58" t="str">
        <f>IF(R72="%",MID(DESIGN!J74,1,S72-1),IF(R72="","",DESIGN!J74))</f>
        <v/>
      </c>
      <c r="R72" s="59" t="str">
        <f>IF(S72=0,"",MID(DESIGN!J74,LEN(DESIGN!J74),1))</f>
        <v/>
      </c>
      <c r="S72" s="59">
        <f>LEN(DESIGN!J74)</f>
        <v>0</v>
      </c>
    </row>
    <row r="73" spans="1:19" x14ac:dyDescent="0.3">
      <c r="A73" s="64" t="str">
        <f>DESIGN!A75</f>
        <v>66</v>
      </c>
      <c r="B73" s="65" t="str">
        <f>IF(DESIGN!B75=0," ",DESIGN!B75)</f>
        <v xml:space="preserve"> </v>
      </c>
      <c r="C73" s="66" t="str">
        <f>CONCATENATE(DESIGN!C75,"  ",DESIGN!K75)</f>
        <v xml:space="preserve">  </v>
      </c>
      <c r="D73" s="62" t="str">
        <f>CONCATENATE(IF(DESIGN!D75= "", "",CONCATENATE(DESIGN!D75,"," )),"  ", IF(DESIGN!E75= "", "",CONCATENATE(DESIGN!E75,"," ))," ",IF(DESIGN!G75= "", "",CONCATENATE(H73," V," )), " ", IF(DESIGN!H75= "", "",CONCATENATE(K73," A," ))," ",  IF(DESIGN!I75= "", "",CONCATENATE(N73," W," )), " ", IF(DESIGN!J75= "", "",CONCATENATE(Q73," %," )))</f>
        <v xml:space="preserve">      </v>
      </c>
      <c r="E73" s="67" t="str">
        <f>IF(DESIGN!F75=0," ",DESIGN!F75)</f>
        <v xml:space="preserve"> </v>
      </c>
      <c r="F73" s="67" t="str">
        <f>IF(DESIGN!L75=0," ",DESIGN!L75)</f>
        <v xml:space="preserve"> </v>
      </c>
      <c r="G73" s="67" t="str">
        <f>IF(DESIGN!M75=0," ",DESIGN!M75)</f>
        <v xml:space="preserve"> </v>
      </c>
      <c r="H73" s="58" t="str">
        <f>IF(I73="V",MID(DESIGN!G75,1,J73-1),IF(I73="","",DESIGN!G75))</f>
        <v/>
      </c>
      <c r="I73" s="59" t="str">
        <f>IF(J73=0,"",MID(DESIGN!G75,LEN(DESIGN!G75),1))</f>
        <v/>
      </c>
      <c r="J73" s="59">
        <f>LEN(DESIGN!G75)</f>
        <v>0</v>
      </c>
      <c r="K73" s="58" t="str">
        <f>IF(L73="A",MID(DESIGN!H75,1,M73-1),IF(L73="","",DESIGN!H75))</f>
        <v/>
      </c>
      <c r="L73" s="59" t="str">
        <f>IF(M73=0,"",MID(DESIGN!H75,LEN(DESIGN!H75),1))</f>
        <v/>
      </c>
      <c r="M73" s="59">
        <f>LEN(DESIGN!H75)</f>
        <v>0</v>
      </c>
      <c r="N73" s="58" t="str">
        <f>IF(O73="W",MID(DESIGN!I75,1,P73-1),IF(O73="","",DESIGN!I75))</f>
        <v/>
      </c>
      <c r="O73" s="59" t="str">
        <f>IF(P73=0,"",MID(DESIGN!I75,LEN(DESIGN!I75),1))</f>
        <v/>
      </c>
      <c r="P73" s="59">
        <f>LEN(DESIGN!I75)</f>
        <v>0</v>
      </c>
      <c r="Q73" s="58" t="str">
        <f>IF(R73="%",MID(DESIGN!J75,1,S73-1),IF(R73="","",DESIGN!J75))</f>
        <v/>
      </c>
      <c r="R73" s="59" t="str">
        <f>IF(S73=0,"",MID(DESIGN!J75,LEN(DESIGN!J75),1))</f>
        <v/>
      </c>
      <c r="S73" s="59">
        <f>LEN(DESIGN!J75)</f>
        <v>0</v>
      </c>
    </row>
    <row r="74" spans="1:19" x14ac:dyDescent="0.3">
      <c r="A74" s="64" t="str">
        <f>DESIGN!A76</f>
        <v>67</v>
      </c>
      <c r="B74" s="65" t="str">
        <f>IF(DESIGN!B76=0," ",DESIGN!B76)</f>
        <v xml:space="preserve"> </v>
      </c>
      <c r="C74" s="66" t="str">
        <f>CONCATENATE(DESIGN!C76,"  ",DESIGN!K76)</f>
        <v xml:space="preserve">  </v>
      </c>
      <c r="D74" s="62" t="str">
        <f>CONCATENATE(IF(DESIGN!D76= "", "",CONCATENATE(DESIGN!D76,"," )),"  ", IF(DESIGN!E76= "", "",CONCATENATE(DESIGN!E76,"," ))," ",IF(DESIGN!G76= "", "",CONCATENATE(H74," V," )), " ", IF(DESIGN!H76= "", "",CONCATENATE(K74," A," ))," ",  IF(DESIGN!I76= "", "",CONCATENATE(N74," W," )), " ", IF(DESIGN!J76= "", "",CONCATENATE(Q74," %," )))</f>
        <v xml:space="preserve">      </v>
      </c>
      <c r="E74" s="67" t="str">
        <f>IF(DESIGN!F76=0," ",DESIGN!F76)</f>
        <v xml:space="preserve"> </v>
      </c>
      <c r="F74" s="67" t="str">
        <f>IF(DESIGN!L76=0," ",DESIGN!L76)</f>
        <v xml:space="preserve"> </v>
      </c>
      <c r="G74" s="67" t="str">
        <f>IF(DESIGN!M76=0," ",DESIGN!M76)</f>
        <v xml:space="preserve"> </v>
      </c>
      <c r="H74" s="58" t="str">
        <f>IF(I74="V",MID(DESIGN!G76,1,J74-1),IF(I74="","",DESIGN!G76))</f>
        <v/>
      </c>
      <c r="I74" s="59" t="str">
        <f>IF(J74=0,"",MID(DESIGN!G76,LEN(DESIGN!G76),1))</f>
        <v/>
      </c>
      <c r="J74" s="59">
        <f>LEN(DESIGN!G76)</f>
        <v>0</v>
      </c>
      <c r="K74" s="58" t="str">
        <f>IF(L74="A",MID(DESIGN!H76,1,M74-1),IF(L74="","",DESIGN!H76))</f>
        <v/>
      </c>
      <c r="L74" s="59" t="str">
        <f>IF(M74=0,"",MID(DESIGN!H76,LEN(DESIGN!H76),1))</f>
        <v/>
      </c>
      <c r="M74" s="59">
        <f>LEN(DESIGN!H76)</f>
        <v>0</v>
      </c>
      <c r="N74" s="58" t="str">
        <f>IF(O74="W",MID(DESIGN!I76,1,P74-1),IF(O74="","",DESIGN!I76))</f>
        <v/>
      </c>
      <c r="O74" s="59" t="str">
        <f>IF(P74=0,"",MID(DESIGN!I76,LEN(DESIGN!I76),1))</f>
        <v/>
      </c>
      <c r="P74" s="59">
        <f>LEN(DESIGN!I76)</f>
        <v>0</v>
      </c>
      <c r="Q74" s="58" t="str">
        <f>IF(R74="%",MID(DESIGN!J76,1,S74-1),IF(R74="","",DESIGN!J76))</f>
        <v/>
      </c>
      <c r="R74" s="59" t="str">
        <f>IF(S74=0,"",MID(DESIGN!J76,LEN(DESIGN!J76),1))</f>
        <v/>
      </c>
      <c r="S74" s="59">
        <f>LEN(DESIGN!J76)</f>
        <v>0</v>
      </c>
    </row>
    <row r="75" spans="1:19" x14ac:dyDescent="0.3">
      <c r="A75" s="64" t="str">
        <f>DESIGN!A77</f>
        <v>68</v>
      </c>
      <c r="B75" s="65" t="str">
        <f>IF(DESIGN!B77=0," ",DESIGN!B77)</f>
        <v xml:space="preserve"> </v>
      </c>
      <c r="C75" s="66" t="str">
        <f>CONCATENATE(DESIGN!C77,"  ",DESIGN!K77)</f>
        <v xml:space="preserve">  </v>
      </c>
      <c r="D75" s="62" t="str">
        <f>CONCATENATE(IF(DESIGN!D77= "", "",CONCATENATE(DESIGN!D77,"," )),"  ", IF(DESIGN!E77= "", "",CONCATENATE(DESIGN!E77,"," ))," ",IF(DESIGN!G77= "", "",CONCATENATE(H75," V," )), " ", IF(DESIGN!H77= "", "",CONCATENATE(K75," A," ))," ",  IF(DESIGN!I77= "", "",CONCATENATE(N75," W," )), " ", IF(DESIGN!J77= "", "",CONCATENATE(Q75," %," )))</f>
        <v xml:space="preserve">      </v>
      </c>
      <c r="E75" s="67" t="str">
        <f>IF(DESIGN!F77=0," ",DESIGN!F77)</f>
        <v xml:space="preserve"> </v>
      </c>
      <c r="F75" s="67" t="str">
        <f>IF(DESIGN!L77=0," ",DESIGN!L77)</f>
        <v xml:space="preserve"> </v>
      </c>
      <c r="G75" s="67" t="str">
        <f>IF(DESIGN!M77=0," ",DESIGN!M77)</f>
        <v xml:space="preserve"> </v>
      </c>
      <c r="H75" s="58" t="str">
        <f>IF(I75="V",MID(DESIGN!G77,1,J75-1),IF(I75="","",DESIGN!G77))</f>
        <v/>
      </c>
      <c r="I75" s="59" t="str">
        <f>IF(J75=0,"",MID(DESIGN!G77,LEN(DESIGN!G77),1))</f>
        <v/>
      </c>
      <c r="J75" s="59">
        <f>LEN(DESIGN!G77)</f>
        <v>0</v>
      </c>
      <c r="K75" s="58" t="str">
        <f>IF(L75="A",MID(DESIGN!H77,1,M75-1),IF(L75="","",DESIGN!H77))</f>
        <v/>
      </c>
      <c r="L75" s="59" t="str">
        <f>IF(M75=0,"",MID(DESIGN!H77,LEN(DESIGN!H77),1))</f>
        <v/>
      </c>
      <c r="M75" s="59">
        <f>LEN(DESIGN!H77)</f>
        <v>0</v>
      </c>
      <c r="N75" s="58" t="str">
        <f>IF(O75="W",MID(DESIGN!I77,1,P75-1),IF(O75="","",DESIGN!I77))</f>
        <v/>
      </c>
      <c r="O75" s="59" t="str">
        <f>IF(P75=0,"",MID(DESIGN!I77,LEN(DESIGN!I77),1))</f>
        <v/>
      </c>
      <c r="P75" s="59">
        <f>LEN(DESIGN!I77)</f>
        <v>0</v>
      </c>
      <c r="Q75" s="58" t="str">
        <f>IF(R75="%",MID(DESIGN!J77,1,S75-1),IF(R75="","",DESIGN!J77))</f>
        <v/>
      </c>
      <c r="R75" s="59" t="str">
        <f>IF(S75=0,"",MID(DESIGN!J77,LEN(DESIGN!J77),1))</f>
        <v/>
      </c>
      <c r="S75" s="59">
        <f>LEN(DESIGN!J77)</f>
        <v>0</v>
      </c>
    </row>
    <row r="76" spans="1:19" x14ac:dyDescent="0.3">
      <c r="A76" s="64" t="str">
        <f>DESIGN!A78</f>
        <v>69</v>
      </c>
      <c r="B76" s="65" t="str">
        <f>IF(DESIGN!B78=0," ",DESIGN!B78)</f>
        <v xml:space="preserve"> </v>
      </c>
      <c r="C76" s="66" t="str">
        <f>CONCATENATE(DESIGN!C78,"  ",DESIGN!K78)</f>
        <v xml:space="preserve">  </v>
      </c>
      <c r="D76" s="62" t="str">
        <f>CONCATENATE(IF(DESIGN!D78= "", "",CONCATENATE(DESIGN!D78,"," )),"  ", IF(DESIGN!E78= "", "",CONCATENATE(DESIGN!E78,"," ))," ",IF(DESIGN!G78= "", "",CONCATENATE(H76," V," )), " ", IF(DESIGN!H78= "", "",CONCATENATE(K76," A," ))," ",  IF(DESIGN!I78= "", "",CONCATENATE(N76," W," )), " ", IF(DESIGN!J78= "", "",CONCATENATE(Q76," %," )))</f>
        <v xml:space="preserve">      </v>
      </c>
      <c r="E76" s="67" t="str">
        <f>IF(DESIGN!F78=0," ",DESIGN!F78)</f>
        <v xml:space="preserve"> </v>
      </c>
      <c r="F76" s="67" t="str">
        <f>IF(DESIGN!L78=0," ",DESIGN!L78)</f>
        <v xml:space="preserve"> </v>
      </c>
      <c r="G76" s="67" t="str">
        <f>IF(DESIGN!M78=0," ",DESIGN!M78)</f>
        <v xml:space="preserve"> </v>
      </c>
      <c r="H76" s="58" t="str">
        <f>IF(I76="V",MID(DESIGN!G78,1,J76-1),IF(I76="","",DESIGN!G78))</f>
        <v/>
      </c>
      <c r="I76" s="59" t="str">
        <f>IF(J76=0,"",MID(DESIGN!G78,LEN(DESIGN!G78),1))</f>
        <v/>
      </c>
      <c r="J76" s="59">
        <f>LEN(DESIGN!G78)</f>
        <v>0</v>
      </c>
      <c r="K76" s="58" t="str">
        <f>IF(L76="A",MID(DESIGN!H78,1,M76-1),IF(L76="","",DESIGN!H78))</f>
        <v/>
      </c>
      <c r="L76" s="59" t="str">
        <f>IF(M76=0,"",MID(DESIGN!H78,LEN(DESIGN!H78),1))</f>
        <v/>
      </c>
      <c r="M76" s="59">
        <f>LEN(DESIGN!H78)</f>
        <v>0</v>
      </c>
      <c r="N76" s="58" t="str">
        <f>IF(O76="W",MID(DESIGN!I78,1,P76-1),IF(O76="","",DESIGN!I78))</f>
        <v/>
      </c>
      <c r="O76" s="59" t="str">
        <f>IF(P76=0,"",MID(DESIGN!I78,LEN(DESIGN!I78),1))</f>
        <v/>
      </c>
      <c r="P76" s="59">
        <f>LEN(DESIGN!I78)</f>
        <v>0</v>
      </c>
      <c r="Q76" s="58" t="str">
        <f>IF(R76="%",MID(DESIGN!J78,1,S76-1),IF(R76="","",DESIGN!J78))</f>
        <v/>
      </c>
      <c r="R76" s="59" t="str">
        <f>IF(S76=0,"",MID(DESIGN!J78,LEN(DESIGN!J78),1))</f>
        <v/>
      </c>
      <c r="S76" s="59">
        <f>LEN(DESIGN!J78)</f>
        <v>0</v>
      </c>
    </row>
    <row r="77" spans="1:19" x14ac:dyDescent="0.3">
      <c r="A77" s="64" t="str">
        <f>DESIGN!A79</f>
        <v>70</v>
      </c>
      <c r="B77" s="65" t="str">
        <f>IF(DESIGN!B79=0," ",DESIGN!B79)</f>
        <v xml:space="preserve"> </v>
      </c>
      <c r="C77" s="66" t="str">
        <f>CONCATENATE(DESIGN!C79,"  ",DESIGN!K79)</f>
        <v xml:space="preserve">  </v>
      </c>
      <c r="D77" s="62" t="str">
        <f>CONCATENATE(IF(DESIGN!D79= "", "",CONCATENATE(DESIGN!D79,"," )),"  ", IF(DESIGN!E79= "", "",CONCATENATE(DESIGN!E79,"," ))," ",IF(DESIGN!G79= "", "",CONCATENATE(H77," V," )), " ", IF(DESIGN!H79= "", "",CONCATENATE(K77," A," ))," ",  IF(DESIGN!I79= "", "",CONCATENATE(N77," W," )), " ", IF(DESIGN!J79= "", "",CONCATENATE(Q77," %," )))</f>
        <v xml:space="preserve">      </v>
      </c>
      <c r="E77" s="67" t="str">
        <f>IF(DESIGN!F79=0," ",DESIGN!F79)</f>
        <v xml:space="preserve"> </v>
      </c>
      <c r="F77" s="67" t="str">
        <f>IF(DESIGN!L79=0," ",DESIGN!L79)</f>
        <v xml:space="preserve"> </v>
      </c>
      <c r="G77" s="67" t="str">
        <f>IF(DESIGN!M79=0," ",DESIGN!M79)</f>
        <v xml:space="preserve"> </v>
      </c>
      <c r="H77" s="58" t="str">
        <f>IF(I77="V",MID(DESIGN!G79,1,J77-1),IF(I77="","",DESIGN!G79))</f>
        <v/>
      </c>
      <c r="I77" s="59" t="str">
        <f>IF(J77=0,"",MID(DESIGN!G79,LEN(DESIGN!G79),1))</f>
        <v/>
      </c>
      <c r="J77" s="59">
        <f>LEN(DESIGN!G79)</f>
        <v>0</v>
      </c>
      <c r="K77" s="58" t="str">
        <f>IF(L77="A",MID(DESIGN!H79,1,M77-1),IF(L77="","",DESIGN!H79))</f>
        <v/>
      </c>
      <c r="L77" s="59" t="str">
        <f>IF(M77=0,"",MID(DESIGN!H79,LEN(DESIGN!H79),1))</f>
        <v/>
      </c>
      <c r="M77" s="59">
        <f>LEN(DESIGN!H79)</f>
        <v>0</v>
      </c>
      <c r="N77" s="58" t="str">
        <f>IF(O77="W",MID(DESIGN!I79,1,P77-1),IF(O77="","",DESIGN!I79))</f>
        <v/>
      </c>
      <c r="O77" s="59" t="str">
        <f>IF(P77=0,"",MID(DESIGN!I79,LEN(DESIGN!I79),1))</f>
        <v/>
      </c>
      <c r="P77" s="59">
        <f>LEN(DESIGN!I79)</f>
        <v>0</v>
      </c>
      <c r="Q77" s="58" t="str">
        <f>IF(R77="%",MID(DESIGN!J79,1,S77-1),IF(R77="","",DESIGN!J79))</f>
        <v/>
      </c>
      <c r="R77" s="59" t="str">
        <f>IF(S77=0,"",MID(DESIGN!J79,LEN(DESIGN!J79),1))</f>
        <v/>
      </c>
      <c r="S77" s="59">
        <f>LEN(DESIGN!J79)</f>
        <v>0</v>
      </c>
    </row>
    <row r="78" spans="1:19" x14ac:dyDescent="0.3">
      <c r="A78" s="64" t="str">
        <f>DESIGN!A80</f>
        <v>71</v>
      </c>
      <c r="B78" s="65" t="str">
        <f>IF(DESIGN!B80=0," ",DESIGN!B80)</f>
        <v xml:space="preserve"> </v>
      </c>
      <c r="C78" s="66" t="str">
        <f>CONCATENATE(DESIGN!C80,"  ",DESIGN!K80)</f>
        <v xml:space="preserve">  </v>
      </c>
      <c r="D78" s="62" t="str">
        <f>CONCATENATE(IF(DESIGN!D80= "", "",CONCATENATE(DESIGN!D80,"," )),"  ", IF(DESIGN!E80= "", "",CONCATENATE(DESIGN!E80,"," ))," ",IF(DESIGN!G80= "", "",CONCATENATE(H78," V," )), " ", IF(DESIGN!H80= "", "",CONCATENATE(K78," A," ))," ",  IF(DESIGN!I80= "", "",CONCATENATE(N78," W," )), " ", IF(DESIGN!J80= "", "",CONCATENATE(Q78," %," )))</f>
        <v xml:space="preserve">      </v>
      </c>
      <c r="E78" s="67" t="str">
        <f>IF(DESIGN!F80=0," ",DESIGN!F80)</f>
        <v xml:space="preserve"> </v>
      </c>
      <c r="F78" s="67" t="str">
        <f>IF(DESIGN!L80=0," ",DESIGN!L80)</f>
        <v xml:space="preserve"> </v>
      </c>
      <c r="G78" s="67" t="str">
        <f>IF(DESIGN!M80=0," ",DESIGN!M80)</f>
        <v xml:space="preserve"> </v>
      </c>
      <c r="H78" s="58" t="str">
        <f>IF(I78="V",MID(DESIGN!G80,1,J78-1),IF(I78="","",DESIGN!G80))</f>
        <v/>
      </c>
      <c r="I78" s="59" t="str">
        <f>IF(J78=0,"",MID(DESIGN!G80,LEN(DESIGN!G80),1))</f>
        <v/>
      </c>
      <c r="J78" s="59">
        <f>LEN(DESIGN!G80)</f>
        <v>0</v>
      </c>
      <c r="K78" s="58" t="str">
        <f>IF(L78="A",MID(DESIGN!H80,1,M78-1),IF(L78="","",DESIGN!H80))</f>
        <v/>
      </c>
      <c r="L78" s="59" t="str">
        <f>IF(M78=0,"",MID(DESIGN!H80,LEN(DESIGN!H80),1))</f>
        <v/>
      </c>
      <c r="M78" s="59">
        <f>LEN(DESIGN!H80)</f>
        <v>0</v>
      </c>
      <c r="N78" s="58" t="str">
        <f>IF(O78="W",MID(DESIGN!I80,1,P78-1),IF(O78="","",DESIGN!I80))</f>
        <v/>
      </c>
      <c r="O78" s="59" t="str">
        <f>IF(P78=0,"",MID(DESIGN!I80,LEN(DESIGN!I80),1))</f>
        <v/>
      </c>
      <c r="P78" s="59">
        <f>LEN(DESIGN!I80)</f>
        <v>0</v>
      </c>
      <c r="Q78" s="58" t="str">
        <f>IF(R78="%",MID(DESIGN!J80,1,S78-1),IF(R78="","",DESIGN!J80))</f>
        <v/>
      </c>
      <c r="R78" s="59" t="str">
        <f>IF(S78=0,"",MID(DESIGN!J80,LEN(DESIGN!J80),1))</f>
        <v/>
      </c>
      <c r="S78" s="59">
        <f>LEN(DESIGN!J80)</f>
        <v>0</v>
      </c>
    </row>
    <row r="79" spans="1:19" x14ac:dyDescent="0.3">
      <c r="A79" s="64" t="str">
        <f>DESIGN!A81</f>
        <v>72</v>
      </c>
      <c r="B79" s="65" t="str">
        <f>IF(DESIGN!B81=0," ",DESIGN!B81)</f>
        <v xml:space="preserve"> </v>
      </c>
      <c r="C79" s="66" t="str">
        <f>CONCATENATE(DESIGN!C81,"  ",DESIGN!K81)</f>
        <v xml:space="preserve">  </v>
      </c>
      <c r="D79" s="62" t="str">
        <f>CONCATENATE(IF(DESIGN!D81= "", "",CONCATENATE(DESIGN!D81,"," )),"  ", IF(DESIGN!E81= "", "",CONCATENATE(DESIGN!E81,"," ))," ",IF(DESIGN!G81= "", "",CONCATENATE(H79," V," )), " ", IF(DESIGN!H81= "", "",CONCATENATE(K79," A," ))," ",  IF(DESIGN!I81= "", "",CONCATENATE(N79," W," )), " ", IF(DESIGN!J81= "", "",CONCATENATE(Q79," %," )))</f>
        <v xml:space="preserve">      </v>
      </c>
      <c r="E79" s="67" t="str">
        <f>IF(DESIGN!F81=0," ",DESIGN!F81)</f>
        <v xml:space="preserve"> </v>
      </c>
      <c r="F79" s="67" t="str">
        <f>IF(DESIGN!L81=0," ",DESIGN!L81)</f>
        <v xml:space="preserve"> </v>
      </c>
      <c r="G79" s="67" t="str">
        <f>IF(DESIGN!M81=0," ",DESIGN!M81)</f>
        <v xml:space="preserve"> </v>
      </c>
      <c r="H79" s="58" t="str">
        <f>IF(I79="V",MID(DESIGN!G81,1,J79-1),IF(I79="","",DESIGN!G81))</f>
        <v/>
      </c>
      <c r="I79" s="59" t="str">
        <f>IF(J79=0,"",MID(DESIGN!G81,LEN(DESIGN!G81),1))</f>
        <v/>
      </c>
      <c r="J79" s="59">
        <f>LEN(DESIGN!G81)</f>
        <v>0</v>
      </c>
      <c r="K79" s="58" t="str">
        <f>IF(L79="A",MID(DESIGN!H81,1,M79-1),IF(L79="","",DESIGN!H81))</f>
        <v/>
      </c>
      <c r="L79" s="59" t="str">
        <f>IF(M79=0,"",MID(DESIGN!H81,LEN(DESIGN!H81),1))</f>
        <v/>
      </c>
      <c r="M79" s="59">
        <f>LEN(DESIGN!H81)</f>
        <v>0</v>
      </c>
      <c r="N79" s="58" t="str">
        <f>IF(O79="W",MID(DESIGN!I81,1,P79-1),IF(O79="","",DESIGN!I81))</f>
        <v/>
      </c>
      <c r="O79" s="59" t="str">
        <f>IF(P79=0,"",MID(DESIGN!I81,LEN(DESIGN!I81),1))</f>
        <v/>
      </c>
      <c r="P79" s="59">
        <f>LEN(DESIGN!I81)</f>
        <v>0</v>
      </c>
      <c r="Q79" s="58" t="str">
        <f>IF(R79="%",MID(DESIGN!J81,1,S79-1),IF(R79="","",DESIGN!J81))</f>
        <v/>
      </c>
      <c r="R79" s="59" t="str">
        <f>IF(S79=0,"",MID(DESIGN!J81,LEN(DESIGN!J81),1))</f>
        <v/>
      </c>
      <c r="S79" s="59">
        <f>LEN(DESIGN!J81)</f>
        <v>0</v>
      </c>
    </row>
    <row r="80" spans="1:19" x14ac:dyDescent="0.3">
      <c r="A80" s="64" t="str">
        <f>DESIGN!A82</f>
        <v>73</v>
      </c>
      <c r="B80" s="65" t="str">
        <f>IF(DESIGN!B82=0," ",DESIGN!B82)</f>
        <v xml:space="preserve"> </v>
      </c>
      <c r="C80" s="66" t="str">
        <f>CONCATENATE(DESIGN!C82,"  ",DESIGN!K82)</f>
        <v xml:space="preserve">  </v>
      </c>
      <c r="D80" s="62" t="str">
        <f>CONCATENATE(IF(DESIGN!D82= "", "",CONCATENATE(DESIGN!D82,"," )),"  ", IF(DESIGN!E82= "", "",CONCATENATE(DESIGN!E82,"," ))," ",IF(DESIGN!G82= "", "",CONCATENATE(H80," V," )), " ", IF(DESIGN!H82= "", "",CONCATENATE(K80," A," ))," ",  IF(DESIGN!I82= "", "",CONCATENATE(N80," W," )), " ", IF(DESIGN!J82= "", "",CONCATENATE(Q80," %," )))</f>
        <v xml:space="preserve">      </v>
      </c>
      <c r="E80" s="67" t="str">
        <f>IF(DESIGN!F82=0," ",DESIGN!F82)</f>
        <v xml:space="preserve"> </v>
      </c>
      <c r="F80" s="67" t="str">
        <f>IF(DESIGN!L82=0," ",DESIGN!L82)</f>
        <v xml:space="preserve"> </v>
      </c>
      <c r="G80" s="67" t="str">
        <f>IF(DESIGN!M82=0," ",DESIGN!M82)</f>
        <v xml:space="preserve"> </v>
      </c>
      <c r="H80" s="58" t="str">
        <f>IF(I80="V",MID(DESIGN!G82,1,J80-1),IF(I80="","",DESIGN!G82))</f>
        <v/>
      </c>
      <c r="I80" s="59" t="str">
        <f>IF(J80=0,"",MID(DESIGN!G82,LEN(DESIGN!G82),1))</f>
        <v/>
      </c>
      <c r="J80" s="59">
        <f>LEN(DESIGN!G82)</f>
        <v>0</v>
      </c>
      <c r="K80" s="58" t="str">
        <f>IF(L80="A",MID(DESIGN!H82,1,M80-1),IF(L80="","",DESIGN!H82))</f>
        <v/>
      </c>
      <c r="L80" s="59" t="str">
        <f>IF(M80=0,"",MID(DESIGN!H82,LEN(DESIGN!H82),1))</f>
        <v/>
      </c>
      <c r="M80" s="59">
        <f>LEN(DESIGN!H82)</f>
        <v>0</v>
      </c>
      <c r="N80" s="58" t="str">
        <f>IF(O80="W",MID(DESIGN!I82,1,P80-1),IF(O80="","",DESIGN!I82))</f>
        <v/>
      </c>
      <c r="O80" s="59" t="str">
        <f>IF(P80=0,"",MID(DESIGN!I82,LEN(DESIGN!I82),1))</f>
        <v/>
      </c>
      <c r="P80" s="59">
        <f>LEN(DESIGN!I82)</f>
        <v>0</v>
      </c>
      <c r="Q80" s="58" t="str">
        <f>IF(R80="%",MID(DESIGN!J82,1,S80-1),IF(R80="","",DESIGN!J82))</f>
        <v/>
      </c>
      <c r="R80" s="59" t="str">
        <f>IF(S80=0,"",MID(DESIGN!J82,LEN(DESIGN!J82),1))</f>
        <v/>
      </c>
      <c r="S80" s="59">
        <f>LEN(DESIGN!J82)</f>
        <v>0</v>
      </c>
    </row>
    <row r="81" spans="1:19" x14ac:dyDescent="0.3">
      <c r="A81" s="64" t="str">
        <f>DESIGN!A83</f>
        <v>74</v>
      </c>
      <c r="B81" s="65" t="str">
        <f>IF(DESIGN!B83=0," ",DESIGN!B83)</f>
        <v xml:space="preserve"> </v>
      </c>
      <c r="C81" s="66" t="str">
        <f>CONCATENATE(DESIGN!C83,"  ",DESIGN!K83)</f>
        <v xml:space="preserve">  </v>
      </c>
      <c r="D81" s="62" t="str">
        <f>CONCATENATE(IF(DESIGN!D83= "", "",CONCATENATE(DESIGN!D83,"," )),"  ", IF(DESIGN!E83= "", "",CONCATENATE(DESIGN!E83,"," ))," ",IF(DESIGN!G83= "", "",CONCATENATE(H81," V," )), " ", IF(DESIGN!H83= "", "",CONCATENATE(K81," A," ))," ",  IF(DESIGN!I83= "", "",CONCATENATE(N81," W," )), " ", IF(DESIGN!J83= "", "",CONCATENATE(Q81," %," )))</f>
        <v xml:space="preserve">      </v>
      </c>
      <c r="E81" s="67" t="str">
        <f>IF(DESIGN!F83=0," ",DESIGN!F83)</f>
        <v xml:space="preserve"> </v>
      </c>
      <c r="F81" s="67" t="str">
        <f>IF(DESIGN!L83=0," ",DESIGN!L83)</f>
        <v xml:space="preserve"> </v>
      </c>
      <c r="G81" s="67" t="str">
        <f>IF(DESIGN!M83=0," ",DESIGN!M83)</f>
        <v xml:space="preserve"> </v>
      </c>
      <c r="H81" s="58" t="str">
        <f>IF(I81="V",MID(DESIGN!G83,1,J81-1),IF(I81="","",DESIGN!G83))</f>
        <v/>
      </c>
      <c r="I81" s="59" t="str">
        <f>IF(J81=0,"",MID(DESIGN!G83,LEN(DESIGN!G83),1))</f>
        <v/>
      </c>
      <c r="J81" s="59">
        <f>LEN(DESIGN!G83)</f>
        <v>0</v>
      </c>
      <c r="K81" s="58" t="str">
        <f>IF(L81="A",MID(DESIGN!H83,1,M81-1),IF(L81="","",DESIGN!H83))</f>
        <v/>
      </c>
      <c r="L81" s="59" t="str">
        <f>IF(M81=0,"",MID(DESIGN!H83,LEN(DESIGN!H83),1))</f>
        <v/>
      </c>
      <c r="M81" s="59">
        <f>LEN(DESIGN!H83)</f>
        <v>0</v>
      </c>
      <c r="N81" s="58" t="str">
        <f>IF(O81="W",MID(DESIGN!I83,1,P81-1),IF(O81="","",DESIGN!I83))</f>
        <v/>
      </c>
      <c r="O81" s="59" t="str">
        <f>IF(P81=0,"",MID(DESIGN!I83,LEN(DESIGN!I83),1))</f>
        <v/>
      </c>
      <c r="P81" s="59">
        <f>LEN(DESIGN!I83)</f>
        <v>0</v>
      </c>
      <c r="Q81" s="58" t="str">
        <f>IF(R81="%",MID(DESIGN!J83,1,S81-1),IF(R81="","",DESIGN!J83))</f>
        <v/>
      </c>
      <c r="R81" s="59" t="str">
        <f>IF(S81=0,"",MID(DESIGN!J83,LEN(DESIGN!J83),1))</f>
        <v/>
      </c>
      <c r="S81" s="59">
        <f>LEN(DESIGN!J83)</f>
        <v>0</v>
      </c>
    </row>
    <row r="82" spans="1:19" x14ac:dyDescent="0.3">
      <c r="A82" s="64" t="str">
        <f>DESIGN!A84</f>
        <v>75</v>
      </c>
      <c r="B82" s="65" t="str">
        <f>IF(DESIGN!B84=0," ",DESIGN!B84)</f>
        <v xml:space="preserve"> </v>
      </c>
      <c r="C82" s="66" t="str">
        <f>CONCATENATE(DESIGN!C84,"  ",DESIGN!K84)</f>
        <v xml:space="preserve">  </v>
      </c>
      <c r="D82" s="62" t="str">
        <f>CONCATENATE(IF(DESIGN!D84= "", "",CONCATENATE(DESIGN!D84,"," )),"  ", IF(DESIGN!E84= "", "",CONCATENATE(DESIGN!E84,"," ))," ",IF(DESIGN!G84= "", "",CONCATENATE(H82," V," )), " ", IF(DESIGN!H84= "", "",CONCATENATE(K82," A," ))," ",  IF(DESIGN!I84= "", "",CONCATENATE(N82," W," )), " ", IF(DESIGN!J84= "", "",CONCATENATE(Q82," %," )))</f>
        <v xml:space="preserve">      </v>
      </c>
      <c r="E82" s="67" t="str">
        <f>IF(DESIGN!F84=0," ",DESIGN!F84)</f>
        <v xml:space="preserve"> </v>
      </c>
      <c r="F82" s="67" t="str">
        <f>IF(DESIGN!L84=0," ",DESIGN!L84)</f>
        <v xml:space="preserve"> </v>
      </c>
      <c r="G82" s="67" t="str">
        <f>IF(DESIGN!M84=0," ",DESIGN!M84)</f>
        <v xml:space="preserve"> </v>
      </c>
      <c r="H82" s="58" t="str">
        <f>IF(I82="V",MID(DESIGN!G84,1,J82-1),IF(I82="","",DESIGN!G84))</f>
        <v/>
      </c>
      <c r="I82" s="59" t="str">
        <f>IF(J82=0,"",MID(DESIGN!G84,LEN(DESIGN!G84),1))</f>
        <v/>
      </c>
      <c r="J82" s="59">
        <f>LEN(DESIGN!G84)</f>
        <v>0</v>
      </c>
      <c r="K82" s="58" t="str">
        <f>IF(L82="A",MID(DESIGN!H84,1,M82-1),IF(L82="","",DESIGN!H84))</f>
        <v/>
      </c>
      <c r="L82" s="59" t="str">
        <f>IF(M82=0,"",MID(DESIGN!H84,LEN(DESIGN!H84),1))</f>
        <v/>
      </c>
      <c r="M82" s="59">
        <f>LEN(DESIGN!H84)</f>
        <v>0</v>
      </c>
      <c r="N82" s="58" t="str">
        <f>IF(O82="W",MID(DESIGN!I84,1,P82-1),IF(O82="","",DESIGN!I84))</f>
        <v/>
      </c>
      <c r="O82" s="59" t="str">
        <f>IF(P82=0,"",MID(DESIGN!I84,LEN(DESIGN!I84),1))</f>
        <v/>
      </c>
      <c r="P82" s="59">
        <f>LEN(DESIGN!I84)</f>
        <v>0</v>
      </c>
      <c r="Q82" s="58" t="str">
        <f>IF(R82="%",MID(DESIGN!J84,1,S82-1),IF(R82="","",DESIGN!J84))</f>
        <v/>
      </c>
      <c r="R82" s="59" t="str">
        <f>IF(S82=0,"",MID(DESIGN!J84,LEN(DESIGN!J84),1))</f>
        <v/>
      </c>
      <c r="S82" s="59">
        <f>LEN(DESIGN!J84)</f>
        <v>0</v>
      </c>
    </row>
    <row r="83" spans="1:19" x14ac:dyDescent="0.3">
      <c r="A83" s="64" t="str">
        <f>DESIGN!A85</f>
        <v>76</v>
      </c>
      <c r="B83" s="65" t="str">
        <f>IF(DESIGN!B85=0," ",DESIGN!B85)</f>
        <v xml:space="preserve"> </v>
      </c>
      <c r="C83" s="66" t="str">
        <f>CONCATENATE(DESIGN!C85,"  ",DESIGN!K85)</f>
        <v xml:space="preserve">  </v>
      </c>
      <c r="D83" s="62" t="str">
        <f>CONCATENATE(IF(DESIGN!D85= "", "",CONCATENATE(DESIGN!D85,"," )),"  ", IF(DESIGN!E85= "", "",CONCATENATE(DESIGN!E85,"," ))," ",IF(DESIGN!G85= "", "",CONCATENATE(H83," V," )), " ", IF(DESIGN!H85= "", "",CONCATENATE(K83," A," ))," ",  IF(DESIGN!I85= "", "",CONCATENATE(N83," W," )), " ", IF(DESIGN!J85= "", "",CONCATENATE(Q83," %," )))</f>
        <v xml:space="preserve">      </v>
      </c>
      <c r="E83" s="67" t="str">
        <f>IF(DESIGN!F85=0," ",DESIGN!F85)</f>
        <v xml:space="preserve"> </v>
      </c>
      <c r="F83" s="67" t="str">
        <f>IF(DESIGN!L85=0," ",DESIGN!L85)</f>
        <v xml:space="preserve"> </v>
      </c>
      <c r="G83" s="67" t="str">
        <f>IF(DESIGN!M85=0," ",DESIGN!M85)</f>
        <v xml:space="preserve"> </v>
      </c>
      <c r="H83" s="58" t="str">
        <f>IF(I83="V",MID(DESIGN!G85,1,J83-1),IF(I83="","",DESIGN!G85))</f>
        <v/>
      </c>
      <c r="I83" s="59" t="str">
        <f>IF(J83=0,"",MID(DESIGN!G85,LEN(DESIGN!G85),1))</f>
        <v/>
      </c>
      <c r="J83" s="59">
        <f>LEN(DESIGN!G85)</f>
        <v>0</v>
      </c>
      <c r="K83" s="58" t="str">
        <f>IF(L83="A",MID(DESIGN!H85,1,M83-1),IF(L83="","",DESIGN!H85))</f>
        <v/>
      </c>
      <c r="L83" s="59" t="str">
        <f>IF(M83=0,"",MID(DESIGN!H85,LEN(DESIGN!H85),1))</f>
        <v/>
      </c>
      <c r="M83" s="59">
        <f>LEN(DESIGN!H85)</f>
        <v>0</v>
      </c>
      <c r="N83" s="58" t="str">
        <f>IF(O83="W",MID(DESIGN!I85,1,P83-1),IF(O83="","",DESIGN!I85))</f>
        <v/>
      </c>
      <c r="O83" s="59" t="str">
        <f>IF(P83=0,"",MID(DESIGN!I85,LEN(DESIGN!I85),1))</f>
        <v/>
      </c>
      <c r="P83" s="59">
        <f>LEN(DESIGN!I85)</f>
        <v>0</v>
      </c>
      <c r="Q83" s="58" t="str">
        <f>IF(R83="%",MID(DESIGN!J85,1,S83-1),IF(R83="","",DESIGN!J85))</f>
        <v/>
      </c>
      <c r="R83" s="59" t="str">
        <f>IF(S83=0,"",MID(DESIGN!J85,LEN(DESIGN!J85),1))</f>
        <v/>
      </c>
      <c r="S83" s="59">
        <f>LEN(DESIGN!J85)</f>
        <v>0</v>
      </c>
    </row>
    <row r="84" spans="1:19" x14ac:dyDescent="0.3">
      <c r="A84" s="64" t="str">
        <f>DESIGN!A86</f>
        <v>77</v>
      </c>
      <c r="B84" s="65" t="str">
        <f>IF(DESIGN!B86=0," ",DESIGN!B86)</f>
        <v xml:space="preserve"> </v>
      </c>
      <c r="C84" s="66" t="str">
        <f>CONCATENATE(DESIGN!C86,"  ",DESIGN!K86)</f>
        <v xml:space="preserve">  </v>
      </c>
      <c r="D84" s="62" t="str">
        <f>CONCATENATE(IF(DESIGN!D86= "", "",CONCATENATE(DESIGN!D86,"," )),"  ", IF(DESIGN!E86= "", "",CONCATENATE(DESIGN!E86,"," ))," ",IF(DESIGN!G86= "", "",CONCATENATE(H84," V," )), " ", IF(DESIGN!H86= "", "",CONCATENATE(K84," A," ))," ",  IF(DESIGN!I86= "", "",CONCATENATE(N84," W," )), " ", IF(DESIGN!J86= "", "",CONCATENATE(Q84," %," )))</f>
        <v xml:space="preserve">      </v>
      </c>
      <c r="E84" s="67" t="str">
        <f>IF(DESIGN!F86=0," ",DESIGN!F86)</f>
        <v xml:space="preserve"> </v>
      </c>
      <c r="F84" s="67" t="str">
        <f>IF(DESIGN!L86=0," ",DESIGN!L86)</f>
        <v xml:space="preserve"> </v>
      </c>
      <c r="G84" s="67" t="str">
        <f>IF(DESIGN!M86=0," ",DESIGN!M86)</f>
        <v xml:space="preserve"> </v>
      </c>
      <c r="H84" s="58" t="str">
        <f>IF(I84="V",MID(DESIGN!G86,1,J84-1),IF(I84="","",DESIGN!G86))</f>
        <v/>
      </c>
      <c r="I84" s="59" t="str">
        <f>IF(J84=0,"",MID(DESIGN!G86,LEN(DESIGN!G86),1))</f>
        <v/>
      </c>
      <c r="J84" s="59">
        <f>LEN(DESIGN!G86)</f>
        <v>0</v>
      </c>
      <c r="K84" s="58" t="str">
        <f>IF(L84="A",MID(DESIGN!H86,1,M84-1),IF(L84="","",DESIGN!H86))</f>
        <v/>
      </c>
      <c r="L84" s="59" t="str">
        <f>IF(M84=0,"",MID(DESIGN!H86,LEN(DESIGN!H86),1))</f>
        <v/>
      </c>
      <c r="M84" s="59">
        <f>LEN(DESIGN!H86)</f>
        <v>0</v>
      </c>
      <c r="N84" s="58" t="str">
        <f>IF(O84="W",MID(DESIGN!I86,1,P84-1),IF(O84="","",DESIGN!I86))</f>
        <v/>
      </c>
      <c r="O84" s="59" t="str">
        <f>IF(P84=0,"",MID(DESIGN!I86,LEN(DESIGN!I86),1))</f>
        <v/>
      </c>
      <c r="P84" s="59">
        <f>LEN(DESIGN!I86)</f>
        <v>0</v>
      </c>
      <c r="Q84" s="58" t="str">
        <f>IF(R84="%",MID(DESIGN!J86,1,S84-1),IF(R84="","",DESIGN!J86))</f>
        <v/>
      </c>
      <c r="R84" s="59" t="str">
        <f>IF(S84=0,"",MID(DESIGN!J86,LEN(DESIGN!J86),1))</f>
        <v/>
      </c>
      <c r="S84" s="59">
        <f>LEN(DESIGN!J86)</f>
        <v>0</v>
      </c>
    </row>
    <row r="85" spans="1:19" x14ac:dyDescent="0.3">
      <c r="A85" s="64" t="str">
        <f>DESIGN!A87</f>
        <v>78</v>
      </c>
      <c r="B85" s="65" t="str">
        <f>IF(DESIGN!B87=0," ",DESIGN!B87)</f>
        <v xml:space="preserve"> </v>
      </c>
      <c r="C85" s="66" t="str">
        <f>CONCATENATE(DESIGN!C87,"  ",DESIGN!K87)</f>
        <v xml:space="preserve">  </v>
      </c>
      <c r="D85" s="62" t="str">
        <f>CONCATENATE(IF(DESIGN!D87= "", "",CONCATENATE(DESIGN!D87,"," )),"  ", IF(DESIGN!E87= "", "",CONCATENATE(DESIGN!E87,"," ))," ",IF(DESIGN!G87= "", "",CONCATENATE(H85," V," )), " ", IF(DESIGN!H87= "", "",CONCATENATE(K85," A," ))," ",  IF(DESIGN!I87= "", "",CONCATENATE(N85," W," )), " ", IF(DESIGN!J87= "", "",CONCATENATE(Q85," %," )))</f>
        <v xml:space="preserve">      </v>
      </c>
      <c r="E85" s="67" t="str">
        <f>IF(DESIGN!F87=0," ",DESIGN!F87)</f>
        <v xml:space="preserve"> </v>
      </c>
      <c r="F85" s="67" t="str">
        <f>IF(DESIGN!L87=0," ",DESIGN!L87)</f>
        <v xml:space="preserve"> </v>
      </c>
      <c r="G85" s="67" t="str">
        <f>IF(DESIGN!M87=0," ",DESIGN!M87)</f>
        <v xml:space="preserve"> </v>
      </c>
      <c r="H85" s="58" t="str">
        <f>IF(I85="V",MID(DESIGN!G87,1,J85-1),IF(I85="","",DESIGN!G87))</f>
        <v/>
      </c>
      <c r="I85" s="59" t="str">
        <f>IF(J85=0,"",MID(DESIGN!G87,LEN(DESIGN!G87),1))</f>
        <v/>
      </c>
      <c r="J85" s="59">
        <f>LEN(DESIGN!G87)</f>
        <v>0</v>
      </c>
      <c r="K85" s="58" t="str">
        <f>IF(L85="A",MID(DESIGN!H87,1,M85-1),IF(L85="","",DESIGN!H87))</f>
        <v/>
      </c>
      <c r="L85" s="59" t="str">
        <f>IF(M85=0,"",MID(DESIGN!H87,LEN(DESIGN!H87),1))</f>
        <v/>
      </c>
      <c r="M85" s="59">
        <f>LEN(DESIGN!H87)</f>
        <v>0</v>
      </c>
      <c r="N85" s="58" t="str">
        <f>IF(O85="W",MID(DESIGN!I87,1,P85-1),IF(O85="","",DESIGN!I87))</f>
        <v/>
      </c>
      <c r="O85" s="59" t="str">
        <f>IF(P85=0,"",MID(DESIGN!I87,LEN(DESIGN!I87),1))</f>
        <v/>
      </c>
      <c r="P85" s="59">
        <f>LEN(DESIGN!I87)</f>
        <v>0</v>
      </c>
      <c r="Q85" s="58" t="str">
        <f>IF(R85="%",MID(DESIGN!J87,1,S85-1),IF(R85="","",DESIGN!J87))</f>
        <v/>
      </c>
      <c r="R85" s="59" t="str">
        <f>IF(S85=0,"",MID(DESIGN!J87,LEN(DESIGN!J87),1))</f>
        <v/>
      </c>
      <c r="S85" s="59">
        <f>LEN(DESIGN!J87)</f>
        <v>0</v>
      </c>
    </row>
    <row r="86" spans="1:19" x14ac:dyDescent="0.3">
      <c r="A86" s="64" t="str">
        <f>DESIGN!A88</f>
        <v>79</v>
      </c>
      <c r="B86" s="65" t="str">
        <f>IF(DESIGN!B88=0," ",DESIGN!B88)</f>
        <v xml:space="preserve"> </v>
      </c>
      <c r="C86" s="66" t="str">
        <f>CONCATENATE(DESIGN!C88,"  ",DESIGN!K88)</f>
        <v xml:space="preserve">  </v>
      </c>
      <c r="D86" s="62" t="str">
        <f>CONCATENATE(IF(DESIGN!D88= "", "",CONCATENATE(DESIGN!D88,"," )),"  ", IF(DESIGN!E88= "", "",CONCATENATE(DESIGN!E88,"," ))," ",IF(DESIGN!G88= "", "",CONCATENATE(H86," V," )), " ", IF(DESIGN!H88= "", "",CONCATENATE(K86," A," ))," ",  IF(DESIGN!I88= "", "",CONCATENATE(N86," W," )), " ", IF(DESIGN!J88= "", "",CONCATENATE(Q86," %," )))</f>
        <v xml:space="preserve">      </v>
      </c>
      <c r="E86" s="67" t="str">
        <f>IF(DESIGN!F88=0," ",DESIGN!F88)</f>
        <v xml:space="preserve"> </v>
      </c>
      <c r="F86" s="67" t="str">
        <f>IF(DESIGN!L88=0," ",DESIGN!L88)</f>
        <v xml:space="preserve"> </v>
      </c>
      <c r="G86" s="67" t="str">
        <f>IF(DESIGN!M88=0," ",DESIGN!M88)</f>
        <v xml:space="preserve"> </v>
      </c>
      <c r="H86" s="58" t="str">
        <f>IF(I86="V",MID(DESIGN!G88,1,J86-1),IF(I86="","",DESIGN!G88))</f>
        <v/>
      </c>
      <c r="I86" s="59" t="str">
        <f>IF(J86=0,"",MID(DESIGN!G88,LEN(DESIGN!G88),1))</f>
        <v/>
      </c>
      <c r="J86" s="59">
        <f>LEN(DESIGN!G88)</f>
        <v>0</v>
      </c>
      <c r="K86" s="58" t="str">
        <f>IF(L86="A",MID(DESIGN!H88,1,M86-1),IF(L86="","",DESIGN!H88))</f>
        <v/>
      </c>
      <c r="L86" s="59" t="str">
        <f>IF(M86=0,"",MID(DESIGN!H88,LEN(DESIGN!H88),1))</f>
        <v/>
      </c>
      <c r="M86" s="59">
        <f>LEN(DESIGN!H88)</f>
        <v>0</v>
      </c>
      <c r="N86" s="58" t="str">
        <f>IF(O86="W",MID(DESIGN!I88,1,P86-1),IF(O86="","",DESIGN!I88))</f>
        <v/>
      </c>
      <c r="O86" s="59" t="str">
        <f>IF(P86=0,"",MID(DESIGN!I88,LEN(DESIGN!I88),1))</f>
        <v/>
      </c>
      <c r="P86" s="59">
        <f>LEN(DESIGN!I88)</f>
        <v>0</v>
      </c>
      <c r="Q86" s="58" t="str">
        <f>IF(R86="%",MID(DESIGN!J88,1,S86-1),IF(R86="","",DESIGN!J88))</f>
        <v/>
      </c>
      <c r="R86" s="59" t="str">
        <f>IF(S86=0,"",MID(DESIGN!J88,LEN(DESIGN!J88),1))</f>
        <v/>
      </c>
      <c r="S86" s="59">
        <f>LEN(DESIGN!J88)</f>
        <v>0</v>
      </c>
    </row>
    <row r="87" spans="1:19" x14ac:dyDescent="0.3">
      <c r="A87" s="64" t="str">
        <f>DESIGN!A89</f>
        <v>80</v>
      </c>
      <c r="B87" s="65" t="str">
        <f>IF(DESIGN!B89=0," ",DESIGN!B89)</f>
        <v xml:space="preserve"> </v>
      </c>
      <c r="C87" s="66" t="str">
        <f>CONCATENATE(DESIGN!C89,"  ",DESIGN!K89)</f>
        <v xml:space="preserve">  </v>
      </c>
      <c r="D87" s="62" t="str">
        <f>CONCATENATE(IF(DESIGN!D89= "", "",CONCATENATE(DESIGN!D89,"," )),"  ", IF(DESIGN!E89= "", "",CONCATENATE(DESIGN!E89,"," ))," ",IF(DESIGN!G89= "", "",CONCATENATE(H87," V," )), " ", IF(DESIGN!H89= "", "",CONCATENATE(K87," A," ))," ",  IF(DESIGN!I89= "", "",CONCATENATE(N87," W," )), " ", IF(DESIGN!J89= "", "",CONCATENATE(Q87," %," )))</f>
        <v xml:space="preserve">      </v>
      </c>
      <c r="E87" s="67" t="str">
        <f>IF(DESIGN!F89=0," ",DESIGN!F89)</f>
        <v xml:space="preserve"> </v>
      </c>
      <c r="F87" s="67" t="str">
        <f>IF(DESIGN!L89=0," ",DESIGN!L89)</f>
        <v xml:space="preserve"> </v>
      </c>
      <c r="G87" s="67" t="str">
        <f>IF(DESIGN!M89=0," ",DESIGN!M89)</f>
        <v xml:space="preserve"> </v>
      </c>
      <c r="H87" s="58" t="str">
        <f>IF(I87="V",MID(DESIGN!G89,1,J87-1),IF(I87="","",DESIGN!G89))</f>
        <v/>
      </c>
      <c r="I87" s="59" t="str">
        <f>IF(J87=0,"",MID(DESIGN!G89,LEN(DESIGN!G89),1))</f>
        <v/>
      </c>
      <c r="J87" s="59">
        <f>LEN(DESIGN!G89)</f>
        <v>0</v>
      </c>
      <c r="K87" s="58" t="str">
        <f>IF(L87="A",MID(DESIGN!H89,1,M87-1),IF(L87="","",DESIGN!H89))</f>
        <v/>
      </c>
      <c r="L87" s="59" t="str">
        <f>IF(M87=0,"",MID(DESIGN!H89,LEN(DESIGN!H89),1))</f>
        <v/>
      </c>
      <c r="M87" s="59">
        <f>LEN(DESIGN!H89)</f>
        <v>0</v>
      </c>
      <c r="N87" s="58" t="str">
        <f>IF(O87="W",MID(DESIGN!I89,1,P87-1),IF(O87="","",DESIGN!I89))</f>
        <v/>
      </c>
      <c r="O87" s="59" t="str">
        <f>IF(P87=0,"",MID(DESIGN!I89,LEN(DESIGN!I89),1))</f>
        <v/>
      </c>
      <c r="P87" s="59">
        <f>LEN(DESIGN!I89)</f>
        <v>0</v>
      </c>
      <c r="Q87" s="58" t="str">
        <f>IF(R87="%",MID(DESIGN!J89,1,S87-1),IF(R87="","",DESIGN!J89))</f>
        <v/>
      </c>
      <c r="R87" s="59" t="str">
        <f>IF(S87=0,"",MID(DESIGN!J89,LEN(DESIGN!J89),1))</f>
        <v/>
      </c>
      <c r="S87" s="59">
        <f>LEN(DESIGN!J89)</f>
        <v>0</v>
      </c>
    </row>
    <row r="88" spans="1:19" x14ac:dyDescent="0.3">
      <c r="A88" s="64" t="str">
        <f>DESIGN!A90</f>
        <v>81</v>
      </c>
      <c r="B88" s="65" t="str">
        <f>IF(DESIGN!B90=0," ",DESIGN!B90)</f>
        <v xml:space="preserve"> </v>
      </c>
      <c r="C88" s="66" t="str">
        <f>CONCATENATE(DESIGN!C90,"  ",DESIGN!K90)</f>
        <v xml:space="preserve">  </v>
      </c>
      <c r="D88" s="62" t="str">
        <f>CONCATENATE(IF(DESIGN!D90= "", "",CONCATENATE(DESIGN!D90,"," )),"  ", IF(DESIGN!E90= "", "",CONCATENATE(DESIGN!E90,"," ))," ",IF(DESIGN!G90= "", "",CONCATENATE(H88," V," )), " ", IF(DESIGN!H90= "", "",CONCATENATE(K88," A," ))," ",  IF(DESIGN!I90= "", "",CONCATENATE(N88," W," )), " ", IF(DESIGN!J90= "", "",CONCATENATE(Q88," %," )))</f>
        <v xml:space="preserve">      </v>
      </c>
      <c r="E88" s="67" t="str">
        <f>IF(DESIGN!F90=0," ",DESIGN!F90)</f>
        <v xml:space="preserve"> </v>
      </c>
      <c r="F88" s="67" t="str">
        <f>IF(DESIGN!L90=0," ",DESIGN!L90)</f>
        <v xml:space="preserve"> </v>
      </c>
      <c r="G88" s="67" t="str">
        <f>IF(DESIGN!M90=0," ",DESIGN!M90)</f>
        <v xml:space="preserve"> </v>
      </c>
      <c r="H88" s="58" t="str">
        <f>IF(I88="V",MID(DESIGN!G90,1,J88-1),IF(I88="","",DESIGN!G90))</f>
        <v/>
      </c>
      <c r="I88" s="59" t="str">
        <f>IF(J88=0,"",MID(DESIGN!G90,LEN(DESIGN!G90),1))</f>
        <v/>
      </c>
      <c r="J88" s="59">
        <f>LEN(DESIGN!G90)</f>
        <v>0</v>
      </c>
      <c r="K88" s="58" t="str">
        <f>IF(L88="A",MID(DESIGN!H90,1,M88-1),IF(L88="","",DESIGN!H90))</f>
        <v/>
      </c>
      <c r="L88" s="59" t="str">
        <f>IF(M88=0,"",MID(DESIGN!H90,LEN(DESIGN!H90),1))</f>
        <v/>
      </c>
      <c r="M88" s="59">
        <f>LEN(DESIGN!H90)</f>
        <v>0</v>
      </c>
      <c r="N88" s="58" t="str">
        <f>IF(O88="W",MID(DESIGN!I90,1,P88-1),IF(O88="","",DESIGN!I90))</f>
        <v/>
      </c>
      <c r="O88" s="59" t="str">
        <f>IF(P88=0,"",MID(DESIGN!I90,LEN(DESIGN!I90),1))</f>
        <v/>
      </c>
      <c r="P88" s="59">
        <f>LEN(DESIGN!I90)</f>
        <v>0</v>
      </c>
      <c r="Q88" s="58" t="str">
        <f>IF(R88="%",MID(DESIGN!J90,1,S88-1),IF(R88="","",DESIGN!J90))</f>
        <v/>
      </c>
      <c r="R88" s="59" t="str">
        <f>IF(S88=0,"",MID(DESIGN!J90,LEN(DESIGN!J90),1))</f>
        <v/>
      </c>
      <c r="S88" s="59">
        <f>LEN(DESIGN!J90)</f>
        <v>0</v>
      </c>
    </row>
    <row r="89" spans="1:19" x14ac:dyDescent="0.3">
      <c r="A89" s="64" t="str">
        <f>DESIGN!A91</f>
        <v>82</v>
      </c>
      <c r="B89" s="65" t="str">
        <f>IF(DESIGN!B91=0," ",DESIGN!B91)</f>
        <v xml:space="preserve"> </v>
      </c>
      <c r="C89" s="66" t="str">
        <f>CONCATENATE(DESIGN!C91,"  ",DESIGN!K91)</f>
        <v xml:space="preserve">  </v>
      </c>
      <c r="D89" s="62" t="str">
        <f>CONCATENATE(IF(DESIGN!D91= "", "",CONCATENATE(DESIGN!D91,"," )),"  ", IF(DESIGN!E91= "", "",CONCATENATE(DESIGN!E91,"," ))," ",IF(DESIGN!G91= "", "",CONCATENATE(H89," V," )), " ", IF(DESIGN!H91= "", "",CONCATENATE(K89," A," ))," ",  IF(DESIGN!I91= "", "",CONCATENATE(N89," W," )), " ", IF(DESIGN!J91= "", "",CONCATENATE(Q89," %," )))</f>
        <v xml:space="preserve">      </v>
      </c>
      <c r="E89" s="67" t="str">
        <f>IF(DESIGN!F91=0," ",DESIGN!F91)</f>
        <v xml:space="preserve"> </v>
      </c>
      <c r="F89" s="67" t="str">
        <f>IF(DESIGN!L91=0," ",DESIGN!L91)</f>
        <v xml:space="preserve"> </v>
      </c>
      <c r="G89" s="67" t="str">
        <f>IF(DESIGN!M91=0," ",DESIGN!M91)</f>
        <v xml:space="preserve"> </v>
      </c>
      <c r="H89" s="58" t="str">
        <f>IF(I89="V",MID(DESIGN!G91,1,J89-1),IF(I89="","",DESIGN!G91))</f>
        <v/>
      </c>
      <c r="I89" s="59" t="str">
        <f>IF(J89=0,"",MID(DESIGN!G91,LEN(DESIGN!G91),1))</f>
        <v/>
      </c>
      <c r="J89" s="59">
        <f>LEN(DESIGN!G91)</f>
        <v>0</v>
      </c>
      <c r="K89" s="58" t="str">
        <f>IF(L89="A",MID(DESIGN!H91,1,M89-1),IF(L89="","",DESIGN!H91))</f>
        <v/>
      </c>
      <c r="L89" s="59" t="str">
        <f>IF(M89=0,"",MID(DESIGN!H91,LEN(DESIGN!H91),1))</f>
        <v/>
      </c>
      <c r="M89" s="59">
        <f>LEN(DESIGN!H91)</f>
        <v>0</v>
      </c>
      <c r="N89" s="58" t="str">
        <f>IF(O89="W",MID(DESIGN!I91,1,P89-1),IF(O89="","",DESIGN!I91))</f>
        <v/>
      </c>
      <c r="O89" s="59" t="str">
        <f>IF(P89=0,"",MID(DESIGN!I91,LEN(DESIGN!I91),1))</f>
        <v/>
      </c>
      <c r="P89" s="59">
        <f>LEN(DESIGN!I91)</f>
        <v>0</v>
      </c>
      <c r="Q89" s="58" t="str">
        <f>IF(R89="%",MID(DESIGN!J91,1,S89-1),IF(R89="","",DESIGN!J91))</f>
        <v/>
      </c>
      <c r="R89" s="59" t="str">
        <f>IF(S89=0,"",MID(DESIGN!J91,LEN(DESIGN!J91),1))</f>
        <v/>
      </c>
      <c r="S89" s="59">
        <f>LEN(DESIGN!J91)</f>
        <v>0</v>
      </c>
    </row>
    <row r="90" spans="1:19" x14ac:dyDescent="0.3">
      <c r="A90" s="64" t="str">
        <f>DESIGN!A92</f>
        <v>83</v>
      </c>
      <c r="B90" s="65" t="str">
        <f>IF(DESIGN!B92=0," ",DESIGN!B92)</f>
        <v xml:space="preserve"> </v>
      </c>
      <c r="C90" s="66" t="str">
        <f>CONCATENATE(DESIGN!C92,"  ",DESIGN!K92)</f>
        <v xml:space="preserve">  </v>
      </c>
      <c r="D90" s="62" t="str">
        <f>CONCATENATE(IF(DESIGN!D92= "", "",CONCATENATE(DESIGN!D92,"," )),"  ", IF(DESIGN!E92= "", "",CONCATENATE(DESIGN!E92,"," ))," ",IF(DESIGN!G92= "", "",CONCATENATE(H90," V," )), " ", IF(DESIGN!H92= "", "",CONCATENATE(K90," A," ))," ",  IF(DESIGN!I92= "", "",CONCATENATE(N90," W," )), " ", IF(DESIGN!J92= "", "",CONCATENATE(Q90," %," )))</f>
        <v xml:space="preserve">      </v>
      </c>
      <c r="E90" s="67" t="str">
        <f>IF(DESIGN!F92=0," ",DESIGN!F92)</f>
        <v xml:space="preserve"> </v>
      </c>
      <c r="F90" s="67" t="str">
        <f>IF(DESIGN!L92=0," ",DESIGN!L92)</f>
        <v xml:space="preserve"> </v>
      </c>
      <c r="G90" s="67" t="str">
        <f>IF(DESIGN!M92=0," ",DESIGN!M92)</f>
        <v xml:space="preserve"> </v>
      </c>
      <c r="H90" s="58" t="str">
        <f>IF(I90="V",MID(DESIGN!G92,1,J90-1),IF(I90="","",DESIGN!G92))</f>
        <v/>
      </c>
      <c r="I90" s="59" t="str">
        <f>IF(J90=0,"",MID(DESIGN!G92,LEN(DESIGN!G92),1))</f>
        <v/>
      </c>
      <c r="J90" s="59">
        <f>LEN(DESIGN!G92)</f>
        <v>0</v>
      </c>
      <c r="K90" s="58" t="str">
        <f>IF(L90="A",MID(DESIGN!H92,1,M90-1),IF(L90="","",DESIGN!H92))</f>
        <v/>
      </c>
      <c r="L90" s="59" t="str">
        <f>IF(M90=0,"",MID(DESIGN!H92,LEN(DESIGN!H92),1))</f>
        <v/>
      </c>
      <c r="M90" s="59">
        <f>LEN(DESIGN!H92)</f>
        <v>0</v>
      </c>
      <c r="N90" s="58" t="str">
        <f>IF(O90="W",MID(DESIGN!I92,1,P90-1),IF(O90="","",DESIGN!I92))</f>
        <v/>
      </c>
      <c r="O90" s="59" t="str">
        <f>IF(P90=0,"",MID(DESIGN!I92,LEN(DESIGN!I92),1))</f>
        <v/>
      </c>
      <c r="P90" s="59">
        <f>LEN(DESIGN!I92)</f>
        <v>0</v>
      </c>
      <c r="Q90" s="58" t="str">
        <f>IF(R90="%",MID(DESIGN!J92,1,S90-1),IF(R90="","",DESIGN!J92))</f>
        <v/>
      </c>
      <c r="R90" s="59" t="str">
        <f>IF(S90=0,"",MID(DESIGN!J92,LEN(DESIGN!J92),1))</f>
        <v/>
      </c>
      <c r="S90" s="59">
        <f>LEN(DESIGN!J92)</f>
        <v>0</v>
      </c>
    </row>
    <row r="91" spans="1:19" x14ac:dyDescent="0.3">
      <c r="A91" s="64" t="str">
        <f>DESIGN!A93</f>
        <v>84</v>
      </c>
      <c r="B91" s="65" t="str">
        <f>IF(DESIGN!B93=0," ",DESIGN!B93)</f>
        <v xml:space="preserve"> </v>
      </c>
      <c r="C91" s="66" t="str">
        <f>CONCATENATE(DESIGN!C93,"  ",DESIGN!K93)</f>
        <v xml:space="preserve">  </v>
      </c>
      <c r="D91" s="62" t="str">
        <f>CONCATENATE(IF(DESIGN!D93= "", "",CONCATENATE(DESIGN!D93,"," )),"  ", IF(DESIGN!E93= "", "",CONCATENATE(DESIGN!E93,"," ))," ",IF(DESIGN!G93= "", "",CONCATENATE(H91," V," )), " ", IF(DESIGN!H93= "", "",CONCATENATE(K91," A," ))," ",  IF(DESIGN!I93= "", "",CONCATENATE(N91," W," )), " ", IF(DESIGN!J93= "", "",CONCATENATE(Q91," %," )))</f>
        <v xml:space="preserve">      </v>
      </c>
      <c r="E91" s="67" t="str">
        <f>IF(DESIGN!F93=0," ",DESIGN!F93)</f>
        <v xml:space="preserve"> </v>
      </c>
      <c r="F91" s="67" t="str">
        <f>IF(DESIGN!L93=0," ",DESIGN!L93)</f>
        <v xml:space="preserve"> </v>
      </c>
      <c r="G91" s="67" t="str">
        <f>IF(DESIGN!M93=0," ",DESIGN!M93)</f>
        <v xml:space="preserve"> </v>
      </c>
      <c r="H91" s="58" t="str">
        <f>IF(I91="V",MID(DESIGN!G93,1,J91-1),IF(I91="","",DESIGN!G93))</f>
        <v/>
      </c>
      <c r="I91" s="59" t="str">
        <f>IF(J91=0,"",MID(DESIGN!G93,LEN(DESIGN!G93),1))</f>
        <v/>
      </c>
      <c r="J91" s="59">
        <f>LEN(DESIGN!G93)</f>
        <v>0</v>
      </c>
      <c r="K91" s="58" t="str">
        <f>IF(L91="A",MID(DESIGN!H93,1,M91-1),IF(L91="","",DESIGN!H93))</f>
        <v/>
      </c>
      <c r="L91" s="59" t="str">
        <f>IF(M91=0,"",MID(DESIGN!H93,LEN(DESIGN!H93),1))</f>
        <v/>
      </c>
      <c r="M91" s="59">
        <f>LEN(DESIGN!H93)</f>
        <v>0</v>
      </c>
      <c r="N91" s="58" t="str">
        <f>IF(O91="W",MID(DESIGN!I93,1,P91-1),IF(O91="","",DESIGN!I93))</f>
        <v/>
      </c>
      <c r="O91" s="59" t="str">
        <f>IF(P91=0,"",MID(DESIGN!I93,LEN(DESIGN!I93),1))</f>
        <v/>
      </c>
      <c r="P91" s="59">
        <f>LEN(DESIGN!I93)</f>
        <v>0</v>
      </c>
      <c r="Q91" s="58" t="str">
        <f>IF(R91="%",MID(DESIGN!J93,1,S91-1),IF(R91="","",DESIGN!J93))</f>
        <v/>
      </c>
      <c r="R91" s="59" t="str">
        <f>IF(S91=0,"",MID(DESIGN!J93,LEN(DESIGN!J93),1))</f>
        <v/>
      </c>
      <c r="S91" s="59">
        <f>LEN(DESIGN!J93)</f>
        <v>0</v>
      </c>
    </row>
    <row r="92" spans="1:19" x14ac:dyDescent="0.3">
      <c r="A92" s="64" t="str">
        <f>DESIGN!A94</f>
        <v>85</v>
      </c>
      <c r="B92" s="65" t="str">
        <f>IF(DESIGN!B94=0," ",DESIGN!B94)</f>
        <v xml:space="preserve"> </v>
      </c>
      <c r="C92" s="66" t="str">
        <f>CONCATENATE(DESIGN!C94,"  ",DESIGN!K94)</f>
        <v xml:space="preserve">  </v>
      </c>
      <c r="D92" s="62" t="str">
        <f>CONCATENATE(IF(DESIGN!D94= "", "",CONCATENATE(DESIGN!D94,"," )),"  ", IF(DESIGN!E94= "", "",CONCATENATE(DESIGN!E94,"," ))," ",IF(DESIGN!G94= "", "",CONCATENATE(H92," V," )), " ", IF(DESIGN!H94= "", "",CONCATENATE(K92," A," ))," ",  IF(DESIGN!I94= "", "",CONCATENATE(N92," W," )), " ", IF(DESIGN!J94= "", "",CONCATENATE(Q92," %," )))</f>
        <v xml:space="preserve">      </v>
      </c>
      <c r="E92" s="67" t="str">
        <f>IF(DESIGN!F94=0," ",DESIGN!F94)</f>
        <v xml:space="preserve"> </v>
      </c>
      <c r="F92" s="67" t="str">
        <f>IF(DESIGN!L94=0," ",DESIGN!L94)</f>
        <v xml:space="preserve"> </v>
      </c>
      <c r="G92" s="67" t="str">
        <f>IF(DESIGN!M94=0," ",DESIGN!M94)</f>
        <v xml:space="preserve"> </v>
      </c>
      <c r="H92" s="58" t="str">
        <f>IF(I92="V",MID(DESIGN!G94,1,J92-1),IF(I92="","",DESIGN!G94))</f>
        <v/>
      </c>
      <c r="I92" s="59" t="str">
        <f>IF(J92=0,"",MID(DESIGN!G94,LEN(DESIGN!G94),1))</f>
        <v/>
      </c>
      <c r="J92" s="59">
        <f>LEN(DESIGN!G94)</f>
        <v>0</v>
      </c>
      <c r="K92" s="58" t="str">
        <f>IF(L92="A",MID(DESIGN!H94,1,M92-1),IF(L92="","",DESIGN!H94))</f>
        <v/>
      </c>
      <c r="L92" s="59" t="str">
        <f>IF(M92=0,"",MID(DESIGN!H94,LEN(DESIGN!H94),1))</f>
        <v/>
      </c>
      <c r="M92" s="59">
        <f>LEN(DESIGN!H94)</f>
        <v>0</v>
      </c>
      <c r="N92" s="58" t="str">
        <f>IF(O92="W",MID(DESIGN!I94,1,P92-1),IF(O92="","",DESIGN!I94))</f>
        <v/>
      </c>
      <c r="O92" s="59" t="str">
        <f>IF(P92=0,"",MID(DESIGN!I94,LEN(DESIGN!I94),1))</f>
        <v/>
      </c>
      <c r="P92" s="59">
        <f>LEN(DESIGN!I94)</f>
        <v>0</v>
      </c>
      <c r="Q92" s="58" t="str">
        <f>IF(R92="%",MID(DESIGN!J94,1,S92-1),IF(R92="","",DESIGN!J94))</f>
        <v/>
      </c>
      <c r="R92" s="59" t="str">
        <f>IF(S92=0,"",MID(DESIGN!J94,LEN(DESIGN!J94),1))</f>
        <v/>
      </c>
      <c r="S92" s="59">
        <f>LEN(DESIGN!J94)</f>
        <v>0</v>
      </c>
    </row>
    <row r="93" spans="1:19" x14ac:dyDescent="0.3">
      <c r="A93" s="64" t="str">
        <f>DESIGN!A95</f>
        <v>86</v>
      </c>
      <c r="B93" s="65" t="str">
        <f>IF(DESIGN!B95=0," ",DESIGN!B95)</f>
        <v xml:space="preserve"> </v>
      </c>
      <c r="C93" s="66" t="str">
        <f>CONCATENATE(DESIGN!C95,"  ",DESIGN!K95)</f>
        <v xml:space="preserve">  </v>
      </c>
      <c r="D93" s="62" t="str">
        <f>CONCATENATE(IF(DESIGN!D95= "", "",CONCATENATE(DESIGN!D95,"," )),"  ", IF(DESIGN!E95= "", "",CONCATENATE(DESIGN!E95,"," ))," ",IF(DESIGN!G95= "", "",CONCATENATE(H93," V," )), " ", IF(DESIGN!H95= "", "",CONCATENATE(K93," A," ))," ",  IF(DESIGN!I95= "", "",CONCATENATE(N93," W," )), " ", IF(DESIGN!J95= "", "",CONCATENATE(Q93," %," )))</f>
        <v xml:space="preserve">      </v>
      </c>
      <c r="E93" s="67" t="str">
        <f>IF(DESIGN!F95=0," ",DESIGN!F95)</f>
        <v xml:space="preserve"> </v>
      </c>
      <c r="F93" s="67" t="str">
        <f>IF(DESIGN!L95=0," ",DESIGN!L95)</f>
        <v xml:space="preserve"> </v>
      </c>
      <c r="G93" s="67" t="str">
        <f>IF(DESIGN!M95=0," ",DESIGN!M95)</f>
        <v xml:space="preserve"> </v>
      </c>
      <c r="H93" s="58" t="str">
        <f>IF(I93="V",MID(DESIGN!G95,1,J93-1),IF(I93="","",DESIGN!G95))</f>
        <v/>
      </c>
      <c r="I93" s="59" t="str">
        <f>IF(J93=0,"",MID(DESIGN!G95,LEN(DESIGN!G95),1))</f>
        <v/>
      </c>
      <c r="J93" s="59">
        <f>LEN(DESIGN!G95)</f>
        <v>0</v>
      </c>
      <c r="K93" s="58" t="str">
        <f>IF(L93="A",MID(DESIGN!H95,1,M93-1),IF(L93="","",DESIGN!H95))</f>
        <v/>
      </c>
      <c r="L93" s="59" t="str">
        <f>IF(M93=0,"",MID(DESIGN!H95,LEN(DESIGN!H95),1))</f>
        <v/>
      </c>
      <c r="M93" s="59">
        <f>LEN(DESIGN!H95)</f>
        <v>0</v>
      </c>
      <c r="N93" s="58" t="str">
        <f>IF(O93="W",MID(DESIGN!I95,1,P93-1),IF(O93="","",DESIGN!I95))</f>
        <v/>
      </c>
      <c r="O93" s="59" t="str">
        <f>IF(P93=0,"",MID(DESIGN!I95,LEN(DESIGN!I95),1))</f>
        <v/>
      </c>
      <c r="P93" s="59">
        <f>LEN(DESIGN!I95)</f>
        <v>0</v>
      </c>
      <c r="Q93" s="58" t="str">
        <f>IF(R93="%",MID(DESIGN!J95,1,S93-1),IF(R93="","",DESIGN!J95))</f>
        <v/>
      </c>
      <c r="R93" s="59" t="str">
        <f>IF(S93=0,"",MID(DESIGN!J95,LEN(DESIGN!J95),1))</f>
        <v/>
      </c>
      <c r="S93" s="59">
        <f>LEN(DESIGN!J95)</f>
        <v>0</v>
      </c>
    </row>
    <row r="94" spans="1:19" x14ac:dyDescent="0.3">
      <c r="A94" s="64" t="str">
        <f>DESIGN!A96</f>
        <v>87</v>
      </c>
      <c r="B94" s="65" t="str">
        <f>IF(DESIGN!B96=0," ",DESIGN!B96)</f>
        <v xml:space="preserve"> </v>
      </c>
      <c r="C94" s="66" t="str">
        <f>CONCATENATE(DESIGN!C96,"  ",DESIGN!K96)</f>
        <v xml:space="preserve">  </v>
      </c>
      <c r="D94" s="62" t="str">
        <f>CONCATENATE(IF(DESIGN!D96= "", "",CONCATENATE(DESIGN!D96,"," )),"  ", IF(DESIGN!E96= "", "",CONCATENATE(DESIGN!E96,"," ))," ",IF(DESIGN!G96= "", "",CONCATENATE(H94," V," )), " ", IF(DESIGN!H96= "", "",CONCATENATE(K94," A," ))," ",  IF(DESIGN!I96= "", "",CONCATENATE(N94," W," )), " ", IF(DESIGN!J96= "", "",CONCATENATE(Q94," %," )))</f>
        <v xml:space="preserve">      </v>
      </c>
      <c r="E94" s="67" t="str">
        <f>IF(DESIGN!F96=0," ",DESIGN!F96)</f>
        <v xml:space="preserve"> </v>
      </c>
      <c r="F94" s="67" t="str">
        <f>IF(DESIGN!L96=0," ",DESIGN!L96)</f>
        <v xml:space="preserve"> </v>
      </c>
      <c r="G94" s="67" t="str">
        <f>IF(DESIGN!M96=0," ",DESIGN!M96)</f>
        <v xml:space="preserve"> </v>
      </c>
      <c r="H94" s="58" t="str">
        <f>IF(I94="V",MID(DESIGN!G96,1,J94-1),IF(I94="","",DESIGN!G96))</f>
        <v/>
      </c>
      <c r="I94" s="59" t="str">
        <f>IF(J94=0,"",MID(DESIGN!G96,LEN(DESIGN!G96),1))</f>
        <v/>
      </c>
      <c r="J94" s="59">
        <f>LEN(DESIGN!G96)</f>
        <v>0</v>
      </c>
      <c r="K94" s="58" t="str">
        <f>IF(L94="A",MID(DESIGN!H96,1,M94-1),IF(L94="","",DESIGN!H96))</f>
        <v/>
      </c>
      <c r="L94" s="59" t="str">
        <f>IF(M94=0,"",MID(DESIGN!H96,LEN(DESIGN!H96),1))</f>
        <v/>
      </c>
      <c r="M94" s="59">
        <f>LEN(DESIGN!H96)</f>
        <v>0</v>
      </c>
      <c r="N94" s="58" t="str">
        <f>IF(O94="W",MID(DESIGN!I96,1,P94-1),IF(O94="","",DESIGN!I96))</f>
        <v/>
      </c>
      <c r="O94" s="59" t="str">
        <f>IF(P94=0,"",MID(DESIGN!I96,LEN(DESIGN!I96),1))</f>
        <v/>
      </c>
      <c r="P94" s="59">
        <f>LEN(DESIGN!I96)</f>
        <v>0</v>
      </c>
      <c r="Q94" s="58" t="str">
        <f>IF(R94="%",MID(DESIGN!J96,1,S94-1),IF(R94="","",DESIGN!J96))</f>
        <v/>
      </c>
      <c r="R94" s="59" t="str">
        <f>IF(S94=0,"",MID(DESIGN!J96,LEN(DESIGN!J96),1))</f>
        <v/>
      </c>
      <c r="S94" s="59">
        <f>LEN(DESIGN!J96)</f>
        <v>0</v>
      </c>
    </row>
    <row r="95" spans="1:19" x14ac:dyDescent="0.3">
      <c r="A95" s="64" t="str">
        <f>DESIGN!A97</f>
        <v>88</v>
      </c>
      <c r="B95" s="65" t="str">
        <f>IF(DESIGN!B97=0," ",DESIGN!B97)</f>
        <v xml:space="preserve"> </v>
      </c>
      <c r="C95" s="66" t="str">
        <f>CONCATENATE(DESIGN!C97,"  ",DESIGN!K97)</f>
        <v xml:space="preserve">  </v>
      </c>
      <c r="D95" s="62" t="str">
        <f>CONCATENATE(IF(DESIGN!D97= "", "",CONCATENATE(DESIGN!D97,"," )),"  ", IF(DESIGN!E97= "", "",CONCATENATE(DESIGN!E97,"," ))," ",IF(DESIGN!G97= "", "",CONCATENATE(H95," V," )), " ", IF(DESIGN!H97= "", "",CONCATENATE(K95," A," ))," ",  IF(DESIGN!I97= "", "",CONCATENATE(N95," W," )), " ", IF(DESIGN!J97= "", "",CONCATENATE(Q95," %," )))</f>
        <v xml:space="preserve">      </v>
      </c>
      <c r="E95" s="67" t="str">
        <f>IF(DESIGN!F97=0," ",DESIGN!F97)</f>
        <v xml:space="preserve"> </v>
      </c>
      <c r="F95" s="67" t="str">
        <f>IF(DESIGN!L97=0," ",DESIGN!L97)</f>
        <v xml:space="preserve"> </v>
      </c>
      <c r="G95" s="67" t="str">
        <f>IF(DESIGN!M97=0," ",DESIGN!M97)</f>
        <v xml:space="preserve"> </v>
      </c>
      <c r="H95" s="58" t="str">
        <f>IF(I95="V",MID(DESIGN!G97,1,J95-1),IF(I95="","",DESIGN!G97))</f>
        <v/>
      </c>
      <c r="I95" s="59" t="str">
        <f>IF(J95=0,"",MID(DESIGN!G97,LEN(DESIGN!G97),1))</f>
        <v/>
      </c>
      <c r="J95" s="59">
        <f>LEN(DESIGN!G97)</f>
        <v>0</v>
      </c>
      <c r="K95" s="58" t="str">
        <f>IF(L95="A",MID(DESIGN!H97,1,M95-1),IF(L95="","",DESIGN!H97))</f>
        <v/>
      </c>
      <c r="L95" s="59" t="str">
        <f>IF(M95=0,"",MID(DESIGN!H97,LEN(DESIGN!H97),1))</f>
        <v/>
      </c>
      <c r="M95" s="59">
        <f>LEN(DESIGN!H97)</f>
        <v>0</v>
      </c>
      <c r="N95" s="58" t="str">
        <f>IF(O95="W",MID(DESIGN!I97,1,P95-1),IF(O95="","",DESIGN!I97))</f>
        <v/>
      </c>
      <c r="O95" s="59" t="str">
        <f>IF(P95=0,"",MID(DESIGN!I97,LEN(DESIGN!I97),1))</f>
        <v/>
      </c>
      <c r="P95" s="59">
        <f>LEN(DESIGN!I97)</f>
        <v>0</v>
      </c>
      <c r="Q95" s="58" t="str">
        <f>IF(R95="%",MID(DESIGN!J97,1,S95-1),IF(R95="","",DESIGN!J97))</f>
        <v/>
      </c>
      <c r="R95" s="59" t="str">
        <f>IF(S95=0,"",MID(DESIGN!J97,LEN(DESIGN!J97),1))</f>
        <v/>
      </c>
      <c r="S95" s="59">
        <f>LEN(DESIGN!J97)</f>
        <v>0</v>
      </c>
    </row>
    <row r="96" spans="1:19" x14ac:dyDescent="0.3">
      <c r="A96" s="64" t="str">
        <f>DESIGN!A98</f>
        <v>89</v>
      </c>
      <c r="B96" s="65" t="str">
        <f>IF(DESIGN!B98=0," ",DESIGN!B98)</f>
        <v xml:space="preserve"> </v>
      </c>
      <c r="C96" s="66" t="str">
        <f>CONCATENATE(DESIGN!C98,"  ",DESIGN!K98)</f>
        <v xml:space="preserve">  </v>
      </c>
      <c r="D96" s="62" t="str">
        <f>CONCATENATE(IF(DESIGN!D98= "", "",CONCATENATE(DESIGN!D98,"," )),"  ", IF(DESIGN!E98= "", "",CONCATENATE(DESIGN!E98,"," ))," ",IF(DESIGN!G98= "", "",CONCATENATE(H96," V," )), " ", IF(DESIGN!H98= "", "",CONCATENATE(K96," A," ))," ",  IF(DESIGN!I98= "", "",CONCATENATE(N96," W," )), " ", IF(DESIGN!J98= "", "",CONCATENATE(Q96," %," )))</f>
        <v xml:space="preserve">      </v>
      </c>
      <c r="E96" s="67" t="str">
        <f>IF(DESIGN!F98=0," ",DESIGN!F98)</f>
        <v xml:space="preserve"> </v>
      </c>
      <c r="F96" s="67" t="str">
        <f>IF(DESIGN!L98=0," ",DESIGN!L98)</f>
        <v xml:space="preserve"> </v>
      </c>
      <c r="G96" s="67" t="str">
        <f>IF(DESIGN!M98=0," ",DESIGN!M98)</f>
        <v xml:space="preserve"> </v>
      </c>
      <c r="H96" s="58" t="str">
        <f>IF(I96="V",MID(DESIGN!G98,1,J96-1),IF(I96="","",DESIGN!G98))</f>
        <v/>
      </c>
      <c r="I96" s="59" t="str">
        <f>IF(J96=0,"",MID(DESIGN!G98,LEN(DESIGN!G98),1))</f>
        <v/>
      </c>
      <c r="J96" s="59">
        <f>LEN(DESIGN!G98)</f>
        <v>0</v>
      </c>
      <c r="K96" s="58" t="str">
        <f>IF(L96="A",MID(DESIGN!H98,1,M96-1),IF(L96="","",DESIGN!H98))</f>
        <v/>
      </c>
      <c r="L96" s="59" t="str">
        <f>IF(M96=0,"",MID(DESIGN!H98,LEN(DESIGN!H98),1))</f>
        <v/>
      </c>
      <c r="M96" s="59">
        <f>LEN(DESIGN!H98)</f>
        <v>0</v>
      </c>
      <c r="N96" s="58" t="str">
        <f>IF(O96="W",MID(DESIGN!I98,1,P96-1),IF(O96="","",DESIGN!I98))</f>
        <v/>
      </c>
      <c r="O96" s="59" t="str">
        <f>IF(P96=0,"",MID(DESIGN!I98,LEN(DESIGN!I98),1))</f>
        <v/>
      </c>
      <c r="P96" s="59">
        <f>LEN(DESIGN!I98)</f>
        <v>0</v>
      </c>
      <c r="Q96" s="58" t="str">
        <f>IF(R96="%",MID(DESIGN!J98,1,S96-1),IF(R96="","",DESIGN!J98))</f>
        <v/>
      </c>
      <c r="R96" s="59" t="str">
        <f>IF(S96=0,"",MID(DESIGN!J98,LEN(DESIGN!J98),1))</f>
        <v/>
      </c>
      <c r="S96" s="59">
        <f>LEN(DESIGN!J98)</f>
        <v>0</v>
      </c>
    </row>
    <row r="97" spans="1:19" x14ac:dyDescent="0.3">
      <c r="A97" s="64" t="str">
        <f>DESIGN!A99</f>
        <v>90</v>
      </c>
      <c r="B97" s="65" t="str">
        <f>IF(DESIGN!B99=0," ",DESIGN!B99)</f>
        <v xml:space="preserve"> </v>
      </c>
      <c r="C97" s="66" t="str">
        <f>CONCATENATE(DESIGN!C99,"  ",DESIGN!K99)</f>
        <v xml:space="preserve">  </v>
      </c>
      <c r="D97" s="62" t="str">
        <f>CONCATENATE(IF(DESIGN!D99= "", "",CONCATENATE(DESIGN!D99,"," )),"  ", IF(DESIGN!E99= "", "",CONCATENATE(DESIGN!E99,"," ))," ",IF(DESIGN!G99= "", "",CONCATENATE(H97," V," )), " ", IF(DESIGN!H99= "", "",CONCATENATE(K97," A," ))," ",  IF(DESIGN!I99= "", "",CONCATENATE(N97," W," )), " ", IF(DESIGN!J99= "", "",CONCATENATE(Q97," %," )))</f>
        <v xml:space="preserve">      </v>
      </c>
      <c r="E97" s="67" t="str">
        <f>IF(DESIGN!F99=0," ",DESIGN!F99)</f>
        <v xml:space="preserve"> </v>
      </c>
      <c r="F97" s="67" t="str">
        <f>IF(DESIGN!L99=0," ",DESIGN!L99)</f>
        <v xml:space="preserve"> </v>
      </c>
      <c r="G97" s="67" t="str">
        <f>IF(DESIGN!M99=0," ",DESIGN!M99)</f>
        <v xml:space="preserve"> </v>
      </c>
      <c r="H97" s="58" t="str">
        <f>IF(I97="V",MID(DESIGN!G99,1,J97-1),IF(I97="","",DESIGN!G99))</f>
        <v/>
      </c>
      <c r="I97" s="59" t="str">
        <f>IF(J97=0,"",MID(DESIGN!G99,LEN(DESIGN!G99),1))</f>
        <v/>
      </c>
      <c r="J97" s="59">
        <f>LEN(DESIGN!G99)</f>
        <v>0</v>
      </c>
      <c r="K97" s="58" t="str">
        <f>IF(L97="A",MID(DESIGN!H99,1,M97-1),IF(L97="","",DESIGN!H99))</f>
        <v/>
      </c>
      <c r="L97" s="59" t="str">
        <f>IF(M97=0,"",MID(DESIGN!H99,LEN(DESIGN!H99),1))</f>
        <v/>
      </c>
      <c r="M97" s="59">
        <f>LEN(DESIGN!H99)</f>
        <v>0</v>
      </c>
      <c r="N97" s="58" t="str">
        <f>IF(O97="W",MID(DESIGN!I99,1,P97-1),IF(O97="","",DESIGN!I99))</f>
        <v/>
      </c>
      <c r="O97" s="59" t="str">
        <f>IF(P97=0,"",MID(DESIGN!I99,LEN(DESIGN!I99),1))</f>
        <v/>
      </c>
      <c r="P97" s="59">
        <f>LEN(DESIGN!I99)</f>
        <v>0</v>
      </c>
      <c r="Q97" s="58" t="str">
        <f>IF(R97="%",MID(DESIGN!J99,1,S97-1),IF(R97="","",DESIGN!J99))</f>
        <v/>
      </c>
      <c r="R97" s="59" t="str">
        <f>IF(S97=0,"",MID(DESIGN!J99,LEN(DESIGN!J99),1))</f>
        <v/>
      </c>
      <c r="S97" s="59">
        <f>LEN(DESIGN!J99)</f>
        <v>0</v>
      </c>
    </row>
    <row r="98" spans="1:19" x14ac:dyDescent="0.3">
      <c r="A98" s="64" t="str">
        <f>DESIGN!A100</f>
        <v>91</v>
      </c>
      <c r="B98" s="65" t="str">
        <f>IF(DESIGN!B100=0," ",DESIGN!B100)</f>
        <v xml:space="preserve"> </v>
      </c>
      <c r="C98" s="66" t="str">
        <f>CONCATENATE(DESIGN!C100,"  ",DESIGN!K100)</f>
        <v xml:space="preserve">  </v>
      </c>
      <c r="D98" s="62" t="str">
        <f>CONCATENATE(IF(DESIGN!D100= "", "",CONCATENATE(DESIGN!D100,"," )),"  ", IF(DESIGN!E100= "", "",CONCATENATE(DESIGN!E100,"," ))," ",IF(DESIGN!G100= "", "",CONCATENATE(H98," V," )), " ", IF(DESIGN!H100= "", "",CONCATENATE(K98," A," ))," ",  IF(DESIGN!I100= "", "",CONCATENATE(N98," W," )), " ", IF(DESIGN!J100= "", "",CONCATENATE(Q98," %," )))</f>
        <v xml:space="preserve">      </v>
      </c>
      <c r="E98" s="67" t="str">
        <f>IF(DESIGN!F100=0," ",DESIGN!F100)</f>
        <v xml:space="preserve"> </v>
      </c>
      <c r="F98" s="67" t="str">
        <f>IF(DESIGN!L100=0," ",DESIGN!L100)</f>
        <v xml:space="preserve"> </v>
      </c>
      <c r="G98" s="67" t="str">
        <f>IF(DESIGN!M100=0," ",DESIGN!M100)</f>
        <v xml:space="preserve"> </v>
      </c>
      <c r="H98" s="58" t="str">
        <f>IF(I98="V",MID(DESIGN!G100,1,J98-1),IF(I98="","",DESIGN!G100))</f>
        <v/>
      </c>
      <c r="I98" s="59" t="str">
        <f>IF(J98=0,"",MID(DESIGN!G100,LEN(DESIGN!G100),1))</f>
        <v/>
      </c>
      <c r="J98" s="59">
        <f>LEN(DESIGN!G100)</f>
        <v>0</v>
      </c>
      <c r="K98" s="58" t="str">
        <f>IF(L98="A",MID(DESIGN!H100,1,M98-1),IF(L98="","",DESIGN!H100))</f>
        <v/>
      </c>
      <c r="L98" s="59" t="str">
        <f>IF(M98=0,"",MID(DESIGN!H100,LEN(DESIGN!H100),1))</f>
        <v/>
      </c>
      <c r="M98" s="59">
        <f>LEN(DESIGN!H100)</f>
        <v>0</v>
      </c>
      <c r="N98" s="58" t="str">
        <f>IF(O98="W",MID(DESIGN!I100,1,P98-1),IF(O98="","",DESIGN!I100))</f>
        <v/>
      </c>
      <c r="O98" s="59" t="str">
        <f>IF(P98=0,"",MID(DESIGN!I100,LEN(DESIGN!I100),1))</f>
        <v/>
      </c>
      <c r="P98" s="59">
        <f>LEN(DESIGN!I100)</f>
        <v>0</v>
      </c>
      <c r="Q98" s="58" t="str">
        <f>IF(R98="%",MID(DESIGN!J100,1,S98-1),IF(R98="","",DESIGN!J100))</f>
        <v/>
      </c>
      <c r="R98" s="59" t="str">
        <f>IF(S98=0,"",MID(DESIGN!J100,LEN(DESIGN!J100),1))</f>
        <v/>
      </c>
      <c r="S98" s="59">
        <f>LEN(DESIGN!J100)</f>
        <v>0</v>
      </c>
    </row>
    <row r="99" spans="1:19" x14ac:dyDescent="0.3">
      <c r="A99" s="64" t="str">
        <f>DESIGN!A101</f>
        <v>92</v>
      </c>
      <c r="B99" s="65" t="str">
        <f>IF(DESIGN!B101=0," ",DESIGN!B101)</f>
        <v xml:space="preserve"> </v>
      </c>
      <c r="C99" s="66" t="str">
        <f>CONCATENATE(DESIGN!C101,"  ",DESIGN!K101)</f>
        <v xml:space="preserve">  </v>
      </c>
      <c r="D99" s="62" t="str">
        <f>CONCATENATE(IF(DESIGN!D101= "", "",CONCATENATE(DESIGN!D101,"," )),"  ", IF(DESIGN!E101= "", "",CONCATENATE(DESIGN!E101,"," ))," ",IF(DESIGN!G101= "", "",CONCATENATE(H99," V," )), " ", IF(DESIGN!H101= "", "",CONCATENATE(K99," A," ))," ",  IF(DESIGN!I101= "", "",CONCATENATE(N99," W," )), " ", IF(DESIGN!J101= "", "",CONCATENATE(Q99," %," )))</f>
        <v xml:space="preserve">      </v>
      </c>
      <c r="E99" s="67" t="str">
        <f>IF(DESIGN!F101=0," ",DESIGN!F101)</f>
        <v xml:space="preserve"> </v>
      </c>
      <c r="F99" s="67" t="str">
        <f>IF(DESIGN!L101=0," ",DESIGN!L101)</f>
        <v xml:space="preserve"> </v>
      </c>
      <c r="G99" s="67" t="str">
        <f>IF(DESIGN!M101=0," ",DESIGN!M101)</f>
        <v xml:space="preserve"> </v>
      </c>
      <c r="H99" s="58" t="str">
        <f>IF(I99="V",MID(DESIGN!G101,1,J99-1),IF(I99="","",DESIGN!G101))</f>
        <v/>
      </c>
      <c r="I99" s="59" t="str">
        <f>IF(J99=0,"",MID(DESIGN!G101,LEN(DESIGN!G101),1))</f>
        <v/>
      </c>
      <c r="J99" s="59">
        <f>LEN(DESIGN!G101)</f>
        <v>0</v>
      </c>
      <c r="K99" s="58" t="str">
        <f>IF(L99="A",MID(DESIGN!H101,1,M99-1),IF(L99="","",DESIGN!H101))</f>
        <v/>
      </c>
      <c r="L99" s="59" t="str">
        <f>IF(M99=0,"",MID(DESIGN!H101,LEN(DESIGN!H101),1))</f>
        <v/>
      </c>
      <c r="M99" s="59">
        <f>LEN(DESIGN!H101)</f>
        <v>0</v>
      </c>
      <c r="N99" s="58" t="str">
        <f>IF(O99="W",MID(DESIGN!I101,1,P99-1),IF(O99="","",DESIGN!I101))</f>
        <v/>
      </c>
      <c r="O99" s="59" t="str">
        <f>IF(P99=0,"",MID(DESIGN!I101,LEN(DESIGN!I101),1))</f>
        <v/>
      </c>
      <c r="P99" s="59">
        <f>LEN(DESIGN!I101)</f>
        <v>0</v>
      </c>
      <c r="Q99" s="58" t="str">
        <f>IF(R99="%",MID(DESIGN!J101,1,S99-1),IF(R99="","",DESIGN!J101))</f>
        <v/>
      </c>
      <c r="R99" s="59" t="str">
        <f>IF(S99=0,"",MID(DESIGN!J101,LEN(DESIGN!J101),1))</f>
        <v/>
      </c>
      <c r="S99" s="59">
        <f>LEN(DESIGN!J101)</f>
        <v>0</v>
      </c>
    </row>
    <row r="100" spans="1:19" x14ac:dyDescent="0.3">
      <c r="A100" s="64" t="str">
        <f>DESIGN!A102</f>
        <v>93</v>
      </c>
      <c r="B100" s="65" t="str">
        <f>IF(DESIGN!B102=0," ",DESIGN!B102)</f>
        <v xml:space="preserve"> </v>
      </c>
      <c r="C100" s="66" t="str">
        <f>CONCATENATE(DESIGN!C102,"  ",DESIGN!K102)</f>
        <v xml:space="preserve">  </v>
      </c>
      <c r="D100" s="62" t="str">
        <f>CONCATENATE(IF(DESIGN!D102= "", "",CONCATENATE(DESIGN!D102,"," )),"  ", IF(DESIGN!E102= "", "",CONCATENATE(DESIGN!E102,"," ))," ",IF(DESIGN!G102= "", "",CONCATENATE(H100," V," )), " ", IF(DESIGN!H102= "", "",CONCATENATE(K100," A," ))," ",  IF(DESIGN!I102= "", "",CONCATENATE(N100," W," )), " ", IF(DESIGN!J102= "", "",CONCATENATE(Q100," %," )))</f>
        <v xml:space="preserve">      </v>
      </c>
      <c r="E100" s="67" t="str">
        <f>IF(DESIGN!F102=0," ",DESIGN!F102)</f>
        <v xml:space="preserve"> </v>
      </c>
      <c r="F100" s="67" t="str">
        <f>IF(DESIGN!L102=0," ",DESIGN!L102)</f>
        <v xml:space="preserve"> </v>
      </c>
      <c r="G100" s="67" t="str">
        <f>IF(DESIGN!M102=0," ",DESIGN!M102)</f>
        <v xml:space="preserve"> </v>
      </c>
      <c r="H100" s="58" t="str">
        <f>IF(I100="V",MID(DESIGN!G102,1,J100-1),IF(I100="","",DESIGN!G102))</f>
        <v/>
      </c>
      <c r="I100" s="59" t="str">
        <f>IF(J100=0,"",MID(DESIGN!G102,LEN(DESIGN!G102),1))</f>
        <v/>
      </c>
      <c r="J100" s="59">
        <f>LEN(DESIGN!G102)</f>
        <v>0</v>
      </c>
      <c r="K100" s="58" t="str">
        <f>IF(L100="A",MID(DESIGN!H102,1,M100-1),IF(L100="","",DESIGN!H102))</f>
        <v/>
      </c>
      <c r="L100" s="59" t="str">
        <f>IF(M100=0,"",MID(DESIGN!H102,LEN(DESIGN!H102),1))</f>
        <v/>
      </c>
      <c r="M100" s="59">
        <f>LEN(DESIGN!H102)</f>
        <v>0</v>
      </c>
      <c r="N100" s="58" t="str">
        <f>IF(O100="W",MID(DESIGN!I102,1,P100-1),IF(O100="","",DESIGN!I102))</f>
        <v/>
      </c>
      <c r="O100" s="59" t="str">
        <f>IF(P100=0,"",MID(DESIGN!I102,LEN(DESIGN!I102),1))</f>
        <v/>
      </c>
      <c r="P100" s="59">
        <f>LEN(DESIGN!I102)</f>
        <v>0</v>
      </c>
      <c r="Q100" s="58" t="str">
        <f>IF(R100="%",MID(DESIGN!J102,1,S100-1),IF(R100="","",DESIGN!J102))</f>
        <v/>
      </c>
      <c r="R100" s="59" t="str">
        <f>IF(S100=0,"",MID(DESIGN!J102,LEN(DESIGN!J102),1))</f>
        <v/>
      </c>
      <c r="S100" s="59">
        <f>LEN(DESIGN!J102)</f>
        <v>0</v>
      </c>
    </row>
    <row r="101" spans="1:19" x14ac:dyDescent="0.3">
      <c r="A101" s="64" t="str">
        <f>DESIGN!A103</f>
        <v>94</v>
      </c>
      <c r="B101" s="65" t="str">
        <f>IF(DESIGN!B103=0," ",DESIGN!B103)</f>
        <v xml:space="preserve"> </v>
      </c>
      <c r="C101" s="66" t="str">
        <f>CONCATENATE(DESIGN!C103,"  ",DESIGN!K103)</f>
        <v xml:space="preserve">  </v>
      </c>
      <c r="D101" s="62" t="str">
        <f>CONCATENATE(IF(DESIGN!D103= "", "",CONCATENATE(DESIGN!D103,"," )),"  ", IF(DESIGN!E103= "", "",CONCATENATE(DESIGN!E103,"," ))," ",IF(DESIGN!G103= "", "",CONCATENATE(H101," V," )), " ", IF(DESIGN!H103= "", "",CONCATENATE(K101," A," ))," ",  IF(DESIGN!I103= "", "",CONCATENATE(N101," W," )), " ", IF(DESIGN!J103= "", "",CONCATENATE(Q101," %," )))</f>
        <v xml:space="preserve">      </v>
      </c>
      <c r="E101" s="67" t="str">
        <f>IF(DESIGN!F103=0," ",DESIGN!F103)</f>
        <v xml:space="preserve"> </v>
      </c>
      <c r="F101" s="67" t="str">
        <f>IF(DESIGN!L103=0," ",DESIGN!L103)</f>
        <v xml:space="preserve"> </v>
      </c>
      <c r="G101" s="67" t="str">
        <f>IF(DESIGN!M103=0," ",DESIGN!M103)</f>
        <v xml:space="preserve"> </v>
      </c>
      <c r="H101" s="58" t="str">
        <f>IF(I101="V",MID(DESIGN!G103,1,J101-1),IF(I101="","",DESIGN!G103))</f>
        <v/>
      </c>
      <c r="I101" s="59" t="str">
        <f>IF(J101=0,"",MID(DESIGN!G103,LEN(DESIGN!G103),1))</f>
        <v/>
      </c>
      <c r="J101" s="59">
        <f>LEN(DESIGN!G103)</f>
        <v>0</v>
      </c>
      <c r="K101" s="58" t="str">
        <f>IF(L101="A",MID(DESIGN!H103,1,M101-1),IF(L101="","",DESIGN!H103))</f>
        <v/>
      </c>
      <c r="L101" s="59" t="str">
        <f>IF(M101=0,"",MID(DESIGN!H103,LEN(DESIGN!H103),1))</f>
        <v/>
      </c>
      <c r="M101" s="59">
        <f>LEN(DESIGN!H103)</f>
        <v>0</v>
      </c>
      <c r="N101" s="58" t="str">
        <f>IF(O101="W",MID(DESIGN!I103,1,P101-1),IF(O101="","",DESIGN!I103))</f>
        <v/>
      </c>
      <c r="O101" s="59" t="str">
        <f>IF(P101=0,"",MID(DESIGN!I103,LEN(DESIGN!I103),1))</f>
        <v/>
      </c>
      <c r="P101" s="59">
        <f>LEN(DESIGN!I103)</f>
        <v>0</v>
      </c>
      <c r="Q101" s="58" t="str">
        <f>IF(R101="%",MID(DESIGN!J103,1,S101-1),IF(R101="","",DESIGN!J103))</f>
        <v/>
      </c>
      <c r="R101" s="59" t="str">
        <f>IF(S101=0,"",MID(DESIGN!J103,LEN(DESIGN!J103),1))</f>
        <v/>
      </c>
      <c r="S101" s="59">
        <f>LEN(DESIGN!J103)</f>
        <v>0</v>
      </c>
    </row>
    <row r="102" spans="1:19" x14ac:dyDescent="0.3">
      <c r="A102" s="64" t="str">
        <f>DESIGN!A104</f>
        <v>95</v>
      </c>
      <c r="B102" s="65" t="str">
        <f>IF(DESIGN!B104=0," ",DESIGN!B104)</f>
        <v xml:space="preserve"> </v>
      </c>
      <c r="C102" s="66" t="str">
        <f>CONCATENATE(DESIGN!C104,"  ",DESIGN!K104)</f>
        <v xml:space="preserve">  </v>
      </c>
      <c r="D102" s="62" t="str">
        <f>CONCATENATE(IF(DESIGN!D104= "", "",CONCATENATE(DESIGN!D104,"," )),"  ", IF(DESIGN!E104= "", "",CONCATENATE(DESIGN!E104,"," ))," ",IF(DESIGN!G104= "", "",CONCATENATE(H102," V," )), " ", IF(DESIGN!H104= "", "",CONCATENATE(K102," A," ))," ",  IF(DESIGN!I104= "", "",CONCATENATE(N102," W," )), " ", IF(DESIGN!J104= "", "",CONCATENATE(Q102," %," )))</f>
        <v xml:space="preserve">      </v>
      </c>
      <c r="E102" s="67" t="str">
        <f>IF(DESIGN!F104=0," ",DESIGN!F104)</f>
        <v xml:space="preserve"> </v>
      </c>
      <c r="F102" s="67" t="str">
        <f>IF(DESIGN!L104=0," ",DESIGN!L104)</f>
        <v xml:space="preserve"> </v>
      </c>
      <c r="G102" s="67" t="str">
        <f>IF(DESIGN!M104=0," ",DESIGN!M104)</f>
        <v xml:space="preserve"> </v>
      </c>
      <c r="H102" s="58" t="str">
        <f>IF(I102="V",MID(DESIGN!G104,1,J102-1),IF(I102="","",DESIGN!G104))</f>
        <v/>
      </c>
      <c r="I102" s="59" t="str">
        <f>IF(J102=0,"",MID(DESIGN!G104,LEN(DESIGN!G104),1))</f>
        <v/>
      </c>
      <c r="J102" s="59">
        <f>LEN(DESIGN!G104)</f>
        <v>0</v>
      </c>
      <c r="K102" s="58" t="str">
        <f>IF(L102="A",MID(DESIGN!H104,1,M102-1),IF(L102="","",DESIGN!H104))</f>
        <v/>
      </c>
      <c r="L102" s="59" t="str">
        <f>IF(M102=0,"",MID(DESIGN!H104,LEN(DESIGN!H104),1))</f>
        <v/>
      </c>
      <c r="M102" s="59">
        <f>LEN(DESIGN!H104)</f>
        <v>0</v>
      </c>
      <c r="N102" s="58" t="str">
        <f>IF(O102="W",MID(DESIGN!I104,1,P102-1),IF(O102="","",DESIGN!I104))</f>
        <v/>
      </c>
      <c r="O102" s="59" t="str">
        <f>IF(P102=0,"",MID(DESIGN!I104,LEN(DESIGN!I104),1))</f>
        <v/>
      </c>
      <c r="P102" s="59">
        <f>LEN(DESIGN!I104)</f>
        <v>0</v>
      </c>
      <c r="Q102" s="58" t="str">
        <f>IF(R102="%",MID(DESIGN!J104,1,S102-1),IF(R102="","",DESIGN!J104))</f>
        <v/>
      </c>
      <c r="R102" s="59" t="str">
        <f>IF(S102=0,"",MID(DESIGN!J104,LEN(DESIGN!J104),1))</f>
        <v/>
      </c>
      <c r="S102" s="59">
        <f>LEN(DESIGN!J104)</f>
        <v>0</v>
      </c>
    </row>
    <row r="103" spans="1:19" x14ac:dyDescent="0.3">
      <c r="A103" s="64" t="str">
        <f>DESIGN!A105</f>
        <v>96</v>
      </c>
      <c r="B103" s="65" t="str">
        <f>IF(DESIGN!B105=0," ",DESIGN!B105)</f>
        <v xml:space="preserve"> </v>
      </c>
      <c r="C103" s="66" t="str">
        <f>CONCATENATE(DESIGN!C105,"  ",DESIGN!K105)</f>
        <v xml:space="preserve">  </v>
      </c>
      <c r="D103" s="62" t="str">
        <f>CONCATENATE(IF(DESIGN!D105= "", "",CONCATENATE(DESIGN!D105,"," )),"  ", IF(DESIGN!E105= "", "",CONCATENATE(DESIGN!E105,"," ))," ",IF(DESIGN!G105= "", "",CONCATENATE(H103," V," )), " ", IF(DESIGN!H105= "", "",CONCATENATE(K103," A," ))," ",  IF(DESIGN!I105= "", "",CONCATENATE(N103," W," )), " ", IF(DESIGN!J105= "", "",CONCATENATE(Q103," %," )))</f>
        <v xml:space="preserve">      </v>
      </c>
      <c r="E103" s="67" t="str">
        <f>IF(DESIGN!F105=0," ",DESIGN!F105)</f>
        <v xml:space="preserve"> </v>
      </c>
      <c r="F103" s="67" t="str">
        <f>IF(DESIGN!L105=0," ",DESIGN!L105)</f>
        <v xml:space="preserve"> </v>
      </c>
      <c r="G103" s="66"/>
      <c r="H103" s="58" t="str">
        <f>IF(I103="V",MID(DESIGN!G105,1,J103-1),IF(I103="","",DESIGN!G105))</f>
        <v/>
      </c>
      <c r="I103" s="59" t="str">
        <f>IF(J103=0,"",MID(DESIGN!G105,LEN(DESIGN!G105),1))</f>
        <v/>
      </c>
      <c r="J103" s="59">
        <f>LEN(DESIGN!G105)</f>
        <v>0</v>
      </c>
      <c r="K103" s="58" t="str">
        <f>IF(L103="A",MID(DESIGN!H105,1,M103-1),IF(L103="","",DESIGN!H105))</f>
        <v/>
      </c>
      <c r="L103" s="59" t="str">
        <f>IF(M103=0,"",MID(DESIGN!H105,LEN(DESIGN!H105),1))</f>
        <v/>
      </c>
      <c r="M103" s="59">
        <f>LEN(DESIGN!H105)</f>
        <v>0</v>
      </c>
      <c r="N103" s="58" t="str">
        <f>IF(O103="W",MID(DESIGN!I105,1,P103-1),IF(O103="","",DESIGN!I105))</f>
        <v/>
      </c>
      <c r="O103" s="59" t="str">
        <f>IF(P103=0,"",MID(DESIGN!I105,LEN(DESIGN!I105),1))</f>
        <v/>
      </c>
      <c r="P103" s="59">
        <f>LEN(DESIGN!I105)</f>
        <v>0</v>
      </c>
      <c r="Q103" s="58" t="str">
        <f>IF(R103="%",MID(DESIGN!J105,1,S103-1),IF(R103="","",DESIGN!J105))</f>
        <v/>
      </c>
      <c r="R103" s="59" t="str">
        <f>IF(S103=0,"",MID(DESIGN!J105,LEN(DESIGN!J105),1))</f>
        <v/>
      </c>
      <c r="S103" s="59">
        <f>LEN(DESIGN!J105)</f>
        <v>0</v>
      </c>
    </row>
    <row r="104" spans="1:19" x14ac:dyDescent="0.3">
      <c r="A104" s="68"/>
      <c r="B104" s="69"/>
      <c r="C104" s="69"/>
      <c r="D104" s="69"/>
      <c r="E104" s="69"/>
      <c r="F104" s="69"/>
      <c r="G104" s="69"/>
    </row>
    <row r="105" spans="1:19" x14ac:dyDescent="0.3">
      <c r="A105" s="68"/>
      <c r="B105" s="69"/>
      <c r="C105" s="69"/>
      <c r="D105" s="69"/>
      <c r="E105" s="69"/>
      <c r="F105" s="69"/>
      <c r="G105" s="69"/>
    </row>
    <row r="106" spans="1:19" x14ac:dyDescent="0.3">
      <c r="A106" s="68"/>
      <c r="B106" s="69"/>
      <c r="C106" s="69"/>
      <c r="D106" s="69"/>
      <c r="E106" s="69"/>
      <c r="F106" s="69"/>
      <c r="G106" s="69"/>
    </row>
    <row r="107" spans="1:19" x14ac:dyDescent="0.3">
      <c r="A107" s="68"/>
      <c r="B107" s="69"/>
      <c r="C107" s="69"/>
      <c r="D107" s="69"/>
      <c r="E107" s="69"/>
      <c r="F107" s="69"/>
      <c r="G107" s="69"/>
    </row>
    <row r="108" spans="1:19" x14ac:dyDescent="0.3">
      <c r="A108" s="68"/>
      <c r="B108" s="69"/>
      <c r="C108" s="69"/>
      <c r="D108" s="69"/>
      <c r="E108" s="69"/>
      <c r="F108" s="69"/>
      <c r="G108" s="69"/>
    </row>
    <row r="109" spans="1:19" x14ac:dyDescent="0.3">
      <c r="A109" s="68"/>
      <c r="B109" s="69"/>
      <c r="C109" s="69"/>
      <c r="D109" s="69"/>
      <c r="E109" s="69"/>
      <c r="F109" s="69"/>
      <c r="G109" s="69"/>
    </row>
    <row r="110" spans="1:19" x14ac:dyDescent="0.3">
      <c r="A110" s="68"/>
      <c r="B110" s="69"/>
      <c r="C110" s="69"/>
      <c r="D110" s="69"/>
      <c r="E110" s="69"/>
      <c r="F110" s="69"/>
      <c r="G110" s="69"/>
    </row>
    <row r="111" spans="1:19" x14ac:dyDescent="0.3">
      <c r="A111" s="68"/>
      <c r="B111" s="69"/>
      <c r="C111" s="69"/>
      <c r="D111" s="69"/>
      <c r="E111" s="69"/>
      <c r="F111" s="69"/>
      <c r="G111" s="69"/>
    </row>
    <row r="112" spans="1:19" x14ac:dyDescent="0.3">
      <c r="A112" s="68"/>
      <c r="B112" s="69"/>
      <c r="C112" s="69"/>
      <c r="D112" s="69"/>
      <c r="E112" s="69"/>
      <c r="F112" s="69"/>
      <c r="G112" s="69"/>
    </row>
    <row r="113" spans="1:7" x14ac:dyDescent="0.3">
      <c r="A113" s="68"/>
      <c r="B113" s="69"/>
      <c r="C113" s="69"/>
      <c r="D113" s="69"/>
      <c r="E113" s="69"/>
      <c r="F113" s="69"/>
      <c r="G113" s="69"/>
    </row>
  </sheetData>
  <sheetProtection sheet="1" objects="1" scenarios="1"/>
  <mergeCells count="7">
    <mergeCell ref="G6:G7"/>
    <mergeCell ref="C6:C7"/>
    <mergeCell ref="A6:A7"/>
    <mergeCell ref="B6:B7"/>
    <mergeCell ref="E6:E7"/>
    <mergeCell ref="F6:F7"/>
    <mergeCell ref="D6:D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4.4" x14ac:dyDescent="0.3"/>
  <sheetData>
    <row r="1" spans="1:7" x14ac:dyDescent="0.3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>
        <v>20</v>
      </c>
      <c r="G2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DESIGN</vt:lpstr>
      <vt:lpstr>TECH-DOC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CACCAMO</dc:creator>
  <cp:lastModifiedBy>Gianfranco SORTINO</cp:lastModifiedBy>
  <dcterms:created xsi:type="dcterms:W3CDTF">2017-09-08T13:42:29Z</dcterms:created>
  <dcterms:modified xsi:type="dcterms:W3CDTF">2018-07-05T11:58:16Z</dcterms:modified>
</cp:coreProperties>
</file>