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17_Partage-travail\3-EVB-T5DR-TAPP-T5MCM\"/>
    </mc:Choice>
  </mc:AlternateContent>
  <xr:revisionPtr revIDLastSave="0" documentId="13_ncr:1_{E6EC2E62-BCFB-49AB-B72C-FA3C15F3845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CB Stackup" sheetId="12" r:id="rId1"/>
    <sheet name="Polar Calculation" sheetId="13" r:id="rId2"/>
    <sheet name="Classified as UnClassified" sheetId="14" state="hidden" r:id="rId3"/>
    <sheet name="Sheet1" sheetId="15" state="hidden" r:id="rId4"/>
    <sheet name="xl_DCF_History" sheetId="4" state="veryHidden" r:id="rId5"/>
  </sheets>
  <definedNames>
    <definedName name="_xlnm.Print_Area" localSheetId="0">'PCB Stackup'!$A$1:$O$65</definedName>
    <definedName name="silkscreen">Sheet1!$B$1:$B$2</definedName>
    <definedName name="Solder_resist">Sheet1!$A$1:$A$3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0" i="12" l="1"/>
  <c r="K49" i="12"/>
  <c r="K48" i="12"/>
  <c r="K47" i="12"/>
  <c r="K46" i="12"/>
  <c r="K45" i="12"/>
  <c r="K44" i="12"/>
  <c r="K43" i="12"/>
  <c r="K42" i="12"/>
  <c r="K40" i="12"/>
  <c r="K39" i="12"/>
  <c r="K38" i="12"/>
  <c r="K37" i="12"/>
  <c r="K36" i="12"/>
  <c r="F29" i="12" l="1"/>
  <c r="J51" i="12" l="1"/>
  <c r="K41" i="12"/>
  <c r="K51" i="12" l="1"/>
</calcChain>
</file>

<file path=xl/sharedStrings.xml><?xml version="1.0" encoding="utf-8"?>
<sst xmlns="http://schemas.openxmlformats.org/spreadsheetml/2006/main" count="180" uniqueCount="131">
  <si>
    <t>PCB Manufacturing specification</t>
  </si>
  <si>
    <t>PCB details:</t>
  </si>
  <si>
    <t>Dielectric</t>
  </si>
  <si>
    <t>Bottom Signal</t>
  </si>
  <si>
    <t>Top solder resist</t>
  </si>
  <si>
    <t>Bottom solder resist</t>
  </si>
  <si>
    <t>Layer type</t>
  </si>
  <si>
    <t>Material</t>
  </si>
  <si>
    <t>Copper</t>
  </si>
  <si>
    <t>NOTES:</t>
  </si>
  <si>
    <t>Any silkscreen which is outside the PCB edge boundary should be removed. Removal of any other silkscreen is not accepted unless agreed with the designer.</t>
  </si>
  <si>
    <t>Trace geometry changes are not accepted unless agreed with the designer.</t>
  </si>
  <si>
    <t>The following standard PCB manufacturing edits are accepted:</t>
  </si>
  <si>
    <t>Non-functional pad removal.</t>
  </si>
  <si>
    <t>Teardrop addition.</t>
  </si>
  <si>
    <t>Addition of copper in waste areas.</t>
  </si>
  <si>
    <t>Block filling solder resist around surface mount pads.</t>
  </si>
  <si>
    <t>Impedance control</t>
  </si>
  <si>
    <t>1)</t>
  </si>
  <si>
    <t>2)</t>
  </si>
  <si>
    <t>3)</t>
  </si>
  <si>
    <t>White</t>
  </si>
  <si>
    <t>CLINAME</t>
  </si>
  <si>
    <t>DATETIME</t>
  </si>
  <si>
    <t>DONEBY</t>
  </si>
  <si>
    <t>IPADDRESS</t>
  </si>
  <si>
    <t>APPVER</t>
  </si>
  <si>
    <t>RANDOM</t>
  </si>
  <si>
    <t>CHECKSUM</t>
  </si>
  <si>
    <t>Silkscreen legend colour:</t>
  </si>
  <si>
    <t>ൟ൸്൶൫ൽൽ൳൰൳൯൮</t>
  </si>
  <si>
    <t>ുഹ഼഻ഹ഼ഺ഻ഺപപ഻഻ൄ഻ുോൗപല൑ൗ൞വ഻ൄഺള</t>
  </si>
  <si>
    <t>൝൞൦൚൯඀൫</t>
  </si>
  <si>
    <t>ൌ൜൓ഺു഼഼</t>
  </si>
  <si>
    <t>ഽസഺസ഼സഺ</t>
  </si>
  <si>
    <t>ഽുാ഻</t>
  </si>
  <si>
    <t>Impedance control required:</t>
  </si>
  <si>
    <t>Surface finish:</t>
  </si>
  <si>
    <t>PCB thickness:</t>
  </si>
  <si>
    <t>PCB thickness tolerance:</t>
  </si>
  <si>
    <t>Impedance tolerance required:</t>
  </si>
  <si>
    <t>Number of boards in an array:</t>
  </si>
  <si>
    <t>PCB size (See PCB milling diagram artwork for full details):</t>
  </si>
  <si>
    <t>Conductivity column is a guide only.</t>
  </si>
  <si>
    <t>Solder resist colour:</t>
  </si>
  <si>
    <t>Layer2</t>
  </si>
  <si>
    <t>Layer 3</t>
  </si>
  <si>
    <t>Layer 4</t>
  </si>
  <si>
    <t>Layer5</t>
  </si>
  <si>
    <t>IMPORTANT NOTES:</t>
  </si>
  <si>
    <t>single-ended</t>
  </si>
  <si>
    <t>NA</t>
  </si>
  <si>
    <t>Targetted Impedance</t>
  </si>
  <si>
    <t>Function</t>
  </si>
  <si>
    <t>TG level</t>
  </si>
  <si>
    <t>yes</t>
  </si>
  <si>
    <t>Minimum Solder resist registration</t>
  </si>
  <si>
    <t>Minimum solder resist width</t>
  </si>
  <si>
    <t>Conductivity
(mohm/cm)</t>
  </si>
  <si>
    <t>Dielectric
Constant
1MHz / 5GHz</t>
  </si>
  <si>
    <t>Top signal</t>
  </si>
  <si>
    <t>595900 tbc</t>
  </si>
  <si>
    <t>Layer 2: General ground</t>
  </si>
  <si>
    <t>Layer 5: Power plan</t>
  </si>
  <si>
    <t>Total PCB thickness</t>
  </si>
  <si>
    <t>µm</t>
  </si>
  <si>
    <t>trace width (µm)</t>
  </si>
  <si>
    <t>trace separation (ISO) (µm)</t>
  </si>
  <si>
    <t>Layer targetted</t>
  </si>
  <si>
    <t xml:space="preserve">Layer 3: </t>
  </si>
  <si>
    <t xml:space="preserve">Layer 4: </t>
  </si>
  <si>
    <t xml:space="preserve">Layer 1: </t>
  </si>
  <si>
    <t xml:space="preserve">Layer 6: </t>
  </si>
  <si>
    <t>50ohms</t>
  </si>
  <si>
    <t>ᝧᝨ᜴ᝦ᝹ជឈឆ᝽᝷ឈ᝹᝸</t>
  </si>
  <si>
    <t>ᝇᝃᝅᝉᝃᝆᝄᝅᝌ᜴᜴ᝅᝅᝎᝈᝆ᝕ᝡ᜴᜼᝛ᝡᝨ᜿ᝅᝎᝄ᜽</t>
  </si>
  <si>
    <t>ᝧᝨᝰᝠខ᝹ᝄᝄᝄᝇᝇ</t>
  </si>
  <si>
    <t>ᝠᝡ᝙ᝢ᝖ᝇᝈ᝚</t>
  </si>
  <si>
    <t>ᝊᝂᝄᝂᝄᝂᝄ</t>
  </si>
  <si>
    <t>ᝈᝄᝇᝉ</t>
  </si>
  <si>
    <t>Core</t>
  </si>
  <si>
    <t>Minimum track width / Spacing</t>
  </si>
  <si>
    <t>IPC class 2</t>
  </si>
  <si>
    <t>Comment</t>
  </si>
  <si>
    <t>Blue</t>
  </si>
  <si>
    <t>Green</t>
  </si>
  <si>
    <t>Details</t>
  </si>
  <si>
    <t xml:space="preserve">Thickness </t>
  </si>
  <si>
    <t>mils</t>
  </si>
  <si>
    <t xml:space="preserve"> 0,1 mm</t>
  </si>
  <si>
    <t>Polar  
Link</t>
  </si>
  <si>
    <t>Trace type</t>
  </si>
  <si>
    <t>Layer Count</t>
  </si>
  <si>
    <t>Date</t>
  </si>
  <si>
    <t>BOARD reference :</t>
  </si>
  <si>
    <t>Trace to ground (µm)</t>
  </si>
  <si>
    <t>50µm</t>
  </si>
  <si>
    <t>100µm</t>
  </si>
  <si>
    <t xml:space="preserve">0.10mm / 0.30mm / 0.30mm </t>
  </si>
  <si>
    <t>RF</t>
  </si>
  <si>
    <t>0.20mm / 0.55mm /  0.55mm</t>
  </si>
  <si>
    <t>Minimum mechanical via size Drill diameter / outer / inner, L2-L5</t>
  </si>
  <si>
    <t>Minimum mechanical via size Drill diameter / outer / inner, L1-L6</t>
  </si>
  <si>
    <t>Minimum laser via size Drill diameter / outer / inner, L1-L2 and L5-L6</t>
  </si>
  <si>
    <t>RoHs/Lead free</t>
  </si>
  <si>
    <t>EU RoHS Directive 2002/95/EC</t>
  </si>
  <si>
    <t>PCB RoHs</t>
  </si>
  <si>
    <t>Calculated impedance with Polar 
w/ Er1 =4.2 &amp; Er2= 4.2</t>
  </si>
  <si>
    <t xml:space="preserve">50 ohms L1 refered to gnd in L3 </t>
  </si>
  <si>
    <t xml:space="preserve">Track layer 1 referenced to layer 3
</t>
  </si>
  <si>
    <t>loss tan
1MHz / 5GHz</t>
  </si>
  <si>
    <t>@1MHz: 3,0 - 4,0</t>
  </si>
  <si>
    <t>@50Hz/25°C: 2,6%</t>
  </si>
  <si>
    <t>4.2@600Mhz</t>
  </si>
  <si>
    <t>0,016 / 0,018</t>
  </si>
  <si>
    <t>4,4 / 4,1</t>
  </si>
  <si>
    <t>ENIG</t>
  </si>
  <si>
    <t>Core TU-768</t>
  </si>
  <si>
    <t>PP TU-768P</t>
  </si>
  <si>
    <t>1.1mm</t>
  </si>
  <si>
    <t>2021 March 10</t>
  </si>
  <si>
    <t>MOD-T5DR revB</t>
  </si>
  <si>
    <t>ᡪᢃᡘᢁᡶᢈᢈ᡾᡻᡾᡺᡹</t>
  </si>
  <si>
    <t>ᡈᡄᡆᡅᡄᡇᡅᡇᡆᠵᠵᡆᡉᡏᡉᡊᠵᠽᡜᡢᡩᡀᡆᡏᡅᠾ</t>
  </si>
  <si>
    <t>ᡰᡨᡩᠵᡧ᡺ᢈᢉᢇ᡾ᡸᢉ᡺᡹ᡲᠵᡓᠵᡖᡞᡥᠵ᡽ᡶᢃ᡹ᢄᢋ᡺ᢇ</t>
  </si>
  <si>
    <t>ᡡᡢᡚᡘᡬᡡᡅᡍᡅᡊ</t>
  </si>
  <si>
    <t>ᡌᡃᡆᡃᡅᡃᡅ</t>
  </si>
  <si>
    <t>ᡊᡍᡉᡅ</t>
  </si>
  <si>
    <t>22.0 mm x 17.0 mm</t>
  </si>
  <si>
    <t>It is minimum value</t>
  </si>
  <si>
    <t>PCB Stackup: 6 layers: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</si>
</sst>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0"/>
      <name val="Arial"/>
    </font>
    <font>
      <b/>
      <sz val="10"/>
      <name val="Arial"/>
      <family val="2"/>
    </font>
    <font>
      <b/>
      <sz val="20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color indexed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u/>
      <sz val="10"/>
      <color rgb="FF0070C0"/>
      <name val="Arial"/>
      <family val="2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57"/>
        <bgColor indexed="57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57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57"/>
      </patternFill>
    </fill>
    <fill>
      <patternFill patternType="solid">
        <fgColor theme="2" tint="-9.9978637043366805E-2"/>
        <bgColor indexed="57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2" fillId="0" borderId="0"/>
    <xf numFmtId="0" fontId="6" fillId="0" borderId="0"/>
  </cellStyleXfs>
  <cellXfs count="201">
    <xf numFmtId="0" fontId="0" fillId="0" borderId="0" xfId="0"/>
    <xf numFmtId="0" fontId="0" fillId="3" borderId="0" xfId="0" applyFill="1" applyBorder="1" applyAlignment="1"/>
    <xf numFmtId="0" fontId="0" fillId="6" borderId="0" xfId="0" applyFill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6" borderId="0" xfId="0" applyFill="1" applyAlignment="1">
      <alignment horizontal="right"/>
    </xf>
    <xf numFmtId="0" fontId="0" fillId="6" borderId="2" xfId="0" applyFill="1" applyBorder="1" applyAlignment="1">
      <alignment horizontal="right"/>
    </xf>
    <xf numFmtId="0" fontId="0" fillId="6" borderId="0" xfId="0" applyFill="1" applyBorder="1" applyAlignment="1">
      <alignment horizontal="right"/>
    </xf>
    <xf numFmtId="0" fontId="3" fillId="6" borderId="0" xfId="0" applyFont="1" applyFill="1" applyBorder="1"/>
    <xf numFmtId="0" fontId="2" fillId="6" borderId="0" xfId="0" applyFont="1" applyFill="1" applyBorder="1" applyAlignment="1"/>
    <xf numFmtId="0" fontId="0" fillId="6" borderId="0" xfId="0" applyFill="1" applyBorder="1" applyAlignment="1"/>
    <xf numFmtId="0" fontId="0" fillId="6" borderId="0" xfId="0" applyFill="1" applyBorder="1" applyAlignment="1">
      <alignment horizontal="left"/>
    </xf>
    <xf numFmtId="0" fontId="0" fillId="6" borderId="7" xfId="0" applyFill="1" applyBorder="1" applyAlignment="1">
      <alignment horizontal="right"/>
    </xf>
    <xf numFmtId="0" fontId="4" fillId="6" borderId="1" xfId="0" applyFont="1" applyFill="1" applyBorder="1"/>
    <xf numFmtId="0" fontId="0" fillId="6" borderId="3" xfId="0" applyFill="1" applyBorder="1" applyAlignment="1">
      <alignment horizontal="right"/>
    </xf>
    <xf numFmtId="0" fontId="4" fillId="6" borderId="4" xfId="0" applyFont="1" applyFill="1" applyBorder="1"/>
    <xf numFmtId="0" fontId="10" fillId="6" borderId="0" xfId="0" applyFont="1" applyFill="1" applyBorder="1"/>
    <xf numFmtId="0" fontId="14" fillId="6" borderId="0" xfId="0" applyFont="1" applyFill="1" applyBorder="1"/>
    <xf numFmtId="0" fontId="14" fillId="6" borderId="5" xfId="0" applyFont="1" applyFill="1" applyBorder="1"/>
    <xf numFmtId="0" fontId="0" fillId="6" borderId="7" xfId="0" applyFill="1" applyBorder="1" applyAlignment="1"/>
    <xf numFmtId="0" fontId="13" fillId="6" borderId="4" xfId="1" applyFill="1" applyBorder="1"/>
    <xf numFmtId="0" fontId="9" fillId="6" borderId="0" xfId="0" applyFont="1" applyFill="1" applyBorder="1" applyAlignment="1">
      <alignment horizontal="center"/>
    </xf>
    <xf numFmtId="0" fontId="0" fillId="6" borderId="0" xfId="0" applyFill="1" applyBorder="1" applyAlignment="1">
      <alignment vertical="center"/>
    </xf>
    <xf numFmtId="0" fontId="0" fillId="6" borderId="0" xfId="0" applyFill="1" applyBorder="1" applyAlignment="1">
      <alignment horizontal="right" vertical="center"/>
    </xf>
    <xf numFmtId="0" fontId="6" fillId="6" borderId="7" xfId="0" applyFont="1" applyFill="1" applyBorder="1"/>
    <xf numFmtId="0" fontId="0" fillId="6" borderId="4" xfId="0" applyFill="1" applyBorder="1" applyAlignment="1">
      <alignment horizontal="right"/>
    </xf>
    <xf numFmtId="0" fontId="1" fillId="6" borderId="2" xfId="0" applyFont="1" applyFill="1" applyBorder="1"/>
    <xf numFmtId="0" fontId="6" fillId="6" borderId="0" xfId="0" applyFont="1" applyFill="1" applyBorder="1"/>
    <xf numFmtId="0" fontId="1" fillId="6" borderId="0" xfId="0" applyFont="1" applyFill="1" applyBorder="1"/>
    <xf numFmtId="0" fontId="8" fillId="6" borderId="0" xfId="0" applyFont="1" applyFill="1" applyBorder="1"/>
    <xf numFmtId="0" fontId="6" fillId="6" borderId="0" xfId="0" applyFont="1" applyFill="1"/>
    <xf numFmtId="0" fontId="4" fillId="6" borderId="1" xfId="0" applyFont="1" applyFill="1" applyBorder="1" applyAlignment="1">
      <alignment horizontal="left" vertical="center"/>
    </xf>
    <xf numFmtId="0" fontId="6" fillId="8" borderId="20" xfId="0" applyFont="1" applyFill="1" applyBorder="1" applyAlignment="1">
      <alignment horizontal="left"/>
    </xf>
    <xf numFmtId="0" fontId="6" fillId="8" borderId="37" xfId="0" applyFont="1" applyFill="1" applyBorder="1" applyAlignment="1">
      <alignment horizontal="left"/>
    </xf>
    <xf numFmtId="0" fontId="1" fillId="4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6" fillId="6" borderId="2" xfId="0" applyFont="1" applyFill="1" applyBorder="1"/>
    <xf numFmtId="0" fontId="6" fillId="6" borderId="2" xfId="0" applyFont="1" applyFill="1" applyBorder="1" applyAlignment="1">
      <alignment horizontal="right"/>
    </xf>
    <xf numFmtId="0" fontId="6" fillId="6" borderId="0" xfId="0" applyFont="1" applyFill="1" applyBorder="1" applyAlignment="1">
      <alignment horizontal="right"/>
    </xf>
    <xf numFmtId="0" fontId="6" fillId="6" borderId="0" xfId="0" applyFont="1" applyFill="1" applyAlignment="1">
      <alignment horizontal="right"/>
    </xf>
    <xf numFmtId="0" fontId="6" fillId="6" borderId="4" xfId="0" applyFont="1" applyFill="1" applyBorder="1"/>
    <xf numFmtId="0" fontId="16" fillId="7" borderId="15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6" fillId="0" borderId="0" xfId="0" applyFont="1"/>
    <xf numFmtId="0" fontId="7" fillId="6" borderId="0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5" fillId="4" borderId="1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right"/>
    </xf>
    <xf numFmtId="0" fontId="4" fillId="6" borderId="0" xfId="0" applyFont="1" applyFill="1" applyBorder="1" applyAlignment="1">
      <alignment horizontal="left"/>
    </xf>
    <xf numFmtId="0" fontId="7" fillId="8" borderId="31" xfId="0" applyFont="1" applyFill="1" applyBorder="1" applyAlignment="1">
      <alignment horizontal="center"/>
    </xf>
    <xf numFmtId="164" fontId="6" fillId="4" borderId="10" xfId="0" applyNumberFormat="1" applyFont="1" applyFill="1" applyBorder="1" applyAlignment="1">
      <alignment horizontal="center" vertical="center"/>
    </xf>
    <xf numFmtId="164" fontId="0" fillId="5" borderId="10" xfId="0" applyNumberFormat="1" applyFill="1" applyBorder="1" applyAlignment="1">
      <alignment horizontal="center" vertical="center"/>
    </xf>
    <xf numFmtId="0" fontId="7" fillId="8" borderId="25" xfId="0" applyFont="1" applyFill="1" applyBorder="1" applyAlignment="1">
      <alignment horizontal="center"/>
    </xf>
    <xf numFmtId="164" fontId="7" fillId="8" borderId="26" xfId="0" applyNumberFormat="1" applyFont="1" applyFill="1" applyBorder="1" applyAlignment="1">
      <alignment horizontal="center"/>
    </xf>
    <xf numFmtId="0" fontId="18" fillId="8" borderId="12" xfId="0" applyFont="1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16" fillId="7" borderId="1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/>
    </xf>
    <xf numFmtId="0" fontId="7" fillId="6" borderId="2" xfId="0" applyFont="1" applyFill="1" applyBorder="1"/>
    <xf numFmtId="164" fontId="0" fillId="9" borderId="10" xfId="0" applyNumberForma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/>
    </xf>
    <xf numFmtId="0" fontId="18" fillId="8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20" fillId="6" borderId="13" xfId="1" applyFont="1" applyFill="1" applyBorder="1" applyAlignment="1">
      <alignment horizontal="center" vertical="center" wrapText="1"/>
    </xf>
    <xf numFmtId="0" fontId="20" fillId="6" borderId="10" xfId="1" applyFont="1" applyFill="1" applyBorder="1" applyAlignment="1">
      <alignment horizontal="center" vertical="center" wrapText="1"/>
    </xf>
    <xf numFmtId="164" fontId="6" fillId="10" borderId="10" xfId="0" applyNumberFormat="1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left"/>
    </xf>
    <xf numFmtId="0" fontId="6" fillId="8" borderId="36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17" fillId="6" borderId="10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/>
    </xf>
    <xf numFmtId="0" fontId="13" fillId="11" borderId="10" xfId="1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13" fillId="10" borderId="10" xfId="1" applyFill="1" applyBorder="1" applyAlignment="1">
      <alignment horizontal="center" vertical="center"/>
    </xf>
    <xf numFmtId="0" fontId="6" fillId="10" borderId="19" xfId="0" applyFont="1" applyFill="1" applyBorder="1" applyAlignment="1">
      <alignment horizontal="center" vertical="center"/>
    </xf>
    <xf numFmtId="0" fontId="13" fillId="5" borderId="10" xfId="1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7" fillId="8" borderId="23" xfId="0" applyFont="1" applyFill="1" applyBorder="1"/>
    <xf numFmtId="0" fontId="6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top" wrapText="1"/>
    </xf>
    <xf numFmtId="0" fontId="7" fillId="6" borderId="2" xfId="0" applyFont="1" applyFill="1" applyBorder="1" applyAlignment="1">
      <alignment horizontal="left" vertical="top" wrapText="1"/>
    </xf>
    <xf numFmtId="0" fontId="7" fillId="6" borderId="3" xfId="0" applyFont="1" applyFill="1" applyBorder="1" applyAlignment="1">
      <alignment horizontal="left" vertical="top" wrapText="1"/>
    </xf>
    <xf numFmtId="0" fontId="7" fillId="6" borderId="6" xfId="0" applyFont="1" applyFill="1" applyBorder="1" applyAlignment="1">
      <alignment horizontal="left" vertical="top" wrapText="1"/>
    </xf>
    <xf numFmtId="0" fontId="7" fillId="6" borderId="7" xfId="0" applyFont="1" applyFill="1" applyBorder="1" applyAlignment="1">
      <alignment horizontal="left" vertical="top" wrapText="1"/>
    </xf>
    <xf numFmtId="0" fontId="7" fillId="6" borderId="8" xfId="0" applyFont="1" applyFill="1" applyBorder="1" applyAlignment="1">
      <alignment horizontal="left" vertical="top" wrapText="1"/>
    </xf>
    <xf numFmtId="0" fontId="18" fillId="6" borderId="10" xfId="0" applyFont="1" applyFill="1" applyBorder="1" applyAlignment="1">
      <alignment horizontal="center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17" fillId="6" borderId="13" xfId="0" applyFont="1" applyFill="1" applyBorder="1" applyAlignment="1">
      <alignment horizontal="center" vertical="center" wrapText="1"/>
    </xf>
    <xf numFmtId="164" fontId="1" fillId="6" borderId="13" xfId="0" applyNumberFormat="1" applyFont="1" applyFill="1" applyBorder="1" applyAlignment="1">
      <alignment horizontal="center" vertical="center"/>
    </xf>
    <xf numFmtId="0" fontId="18" fillId="6" borderId="13" xfId="0" applyFont="1" applyFill="1" applyBorder="1" applyAlignment="1">
      <alignment horizontal="center" vertical="center" wrapText="1"/>
    </xf>
    <xf numFmtId="0" fontId="18" fillId="6" borderId="22" xfId="0" applyFont="1" applyFill="1" applyBorder="1" applyAlignment="1">
      <alignment horizontal="center" vertical="center" wrapText="1"/>
    </xf>
    <xf numFmtId="0" fontId="16" fillId="7" borderId="16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164" fontId="1" fillId="6" borderId="10" xfId="0" applyNumberFormat="1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left"/>
    </xf>
    <xf numFmtId="0" fontId="6" fillId="8" borderId="36" xfId="0" applyFont="1" applyFill="1" applyBorder="1" applyAlignment="1">
      <alignment horizontal="left"/>
    </xf>
    <xf numFmtId="0" fontId="0" fillId="6" borderId="10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1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1" fillId="8" borderId="28" xfId="0" applyFont="1" applyFill="1" applyBorder="1" applyAlignment="1">
      <alignment horizontal="center" vertical="center"/>
    </xf>
    <xf numFmtId="0" fontId="1" fillId="8" borderId="30" xfId="0" applyFont="1" applyFill="1" applyBorder="1" applyAlignment="1">
      <alignment horizontal="center" vertical="center"/>
    </xf>
    <xf numFmtId="0" fontId="1" fillId="8" borderId="32" xfId="0" applyFont="1" applyFill="1" applyBorder="1" applyAlignment="1">
      <alignment horizontal="center" vertical="center"/>
    </xf>
    <xf numFmtId="0" fontId="1" fillId="8" borderId="33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/>
    </xf>
    <xf numFmtId="0" fontId="6" fillId="6" borderId="18" xfId="0" applyFont="1" applyFill="1" applyBorder="1" applyAlignment="1">
      <alignment horizontal="center"/>
    </xf>
    <xf numFmtId="0" fontId="6" fillId="8" borderId="43" xfId="0" applyFont="1" applyFill="1" applyBorder="1" applyAlignment="1">
      <alignment horizontal="left"/>
    </xf>
    <xf numFmtId="0" fontId="19" fillId="7" borderId="23" xfId="0" applyFont="1" applyFill="1" applyBorder="1" applyAlignment="1">
      <alignment horizontal="center" vertical="center"/>
    </xf>
    <xf numFmtId="0" fontId="19" fillId="7" borderId="31" xfId="0" applyFont="1" applyFill="1" applyBorder="1" applyAlignment="1">
      <alignment horizontal="center" vertical="center"/>
    </xf>
    <xf numFmtId="0" fontId="19" fillId="7" borderId="25" xfId="0" applyFont="1" applyFill="1" applyBorder="1" applyAlignment="1">
      <alignment horizontal="center" vertical="center"/>
    </xf>
    <xf numFmtId="0" fontId="19" fillId="7" borderId="26" xfId="0" applyFont="1" applyFill="1" applyBorder="1" applyAlignment="1">
      <alignment horizontal="center" vertical="center"/>
    </xf>
    <xf numFmtId="0" fontId="6" fillId="8" borderId="27" xfId="0" applyFont="1" applyFill="1" applyBorder="1" applyAlignment="1">
      <alignment horizontal="left"/>
    </xf>
    <xf numFmtId="0" fontId="6" fillId="8" borderId="35" xfId="0" applyFont="1" applyFill="1" applyBorder="1" applyAlignment="1">
      <alignment horizontal="left"/>
    </xf>
    <xf numFmtId="0" fontId="0" fillId="6" borderId="38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9" fontId="0" fillId="6" borderId="9" xfId="0" applyNumberForma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15" fillId="6" borderId="10" xfId="0" applyFont="1" applyFill="1" applyBorder="1" applyAlignment="1">
      <alignment horizontal="center"/>
    </xf>
    <xf numFmtId="0" fontId="0" fillId="6" borderId="44" xfId="0" applyFill="1" applyBorder="1" applyAlignment="1">
      <alignment horizontal="center"/>
    </xf>
    <xf numFmtId="0" fontId="0" fillId="6" borderId="43" xfId="0" applyFill="1" applyBorder="1" applyAlignment="1">
      <alignment horizontal="center"/>
    </xf>
    <xf numFmtId="0" fontId="0" fillId="3" borderId="4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19" fillId="7" borderId="24" xfId="0" applyFont="1" applyFill="1" applyBorder="1" applyAlignment="1">
      <alignment horizontal="center" vertical="center"/>
    </xf>
    <xf numFmtId="9" fontId="0" fillId="6" borderId="20" xfId="0" applyNumberFormat="1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3" borderId="14" xfId="0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9" fillId="7" borderId="2" xfId="0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21" fillId="8" borderId="29" xfId="4" applyFont="1" applyFill="1" applyBorder="1" applyAlignment="1">
      <alignment horizontal="center" vertical="center" wrapText="1"/>
    </xf>
    <xf numFmtId="0" fontId="21" fillId="8" borderId="22" xfId="4" applyFont="1" applyFill="1" applyBorder="1" applyAlignment="1">
      <alignment horizontal="center" vertical="center" wrapText="1"/>
    </xf>
    <xf numFmtId="0" fontId="6" fillId="3" borderId="45" xfId="0" quotePrefix="1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9" fillId="7" borderId="46" xfId="0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0" fontId="7" fillId="6" borderId="41" xfId="0" applyFont="1" applyFill="1" applyBorder="1" applyAlignment="1">
      <alignment horizontal="center" vertical="center"/>
    </xf>
    <xf numFmtId="0" fontId="7" fillId="6" borderId="47" xfId="0" applyFont="1" applyFill="1" applyBorder="1" applyAlignment="1">
      <alignment horizontal="center" vertical="center"/>
    </xf>
    <xf numFmtId="0" fontId="6" fillId="3" borderId="11" xfId="0" quotePrefix="1" applyFont="1" applyFill="1" applyBorder="1" applyAlignment="1">
      <alignment horizontal="center" vertical="center"/>
    </xf>
    <xf numFmtId="0" fontId="16" fillId="7" borderId="29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/>
    </xf>
  </cellXfs>
  <cellStyles count="6">
    <cellStyle name="Hyperlink" xfId="1" builtinId="8"/>
    <cellStyle name="Hyperlink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</cellStyles>
  <dxfs count="6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7326</xdr:colOff>
      <xdr:row>35</xdr:row>
      <xdr:rowOff>104776</xdr:rowOff>
    </xdr:from>
    <xdr:to>
      <xdr:col>5</xdr:col>
      <xdr:colOff>9524</xdr:colOff>
      <xdr:row>35</xdr:row>
      <xdr:rowOff>161192</xdr:rowOff>
    </xdr:to>
    <xdr:sp macro="" textlink="">
      <xdr:nvSpPr>
        <xdr:cNvPr id="18378" name="Line 3">
          <a:extLst>
            <a:ext uri="{FF2B5EF4-FFF2-40B4-BE49-F238E27FC236}">
              <a16:creationId xmlns:a16="http://schemas.microsoft.com/office/drawing/2014/main" id="{00000000-0008-0000-0000-0000CA470000}"/>
            </a:ext>
          </a:extLst>
        </xdr:cNvPr>
        <xdr:cNvSpPr>
          <a:spLocks noChangeShapeType="1"/>
        </xdr:cNvSpPr>
      </xdr:nvSpPr>
      <xdr:spPr bwMode="auto">
        <a:xfrm flipH="1">
          <a:off x="5583114" y="7424372"/>
          <a:ext cx="690929" cy="5641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1809750</xdr:colOff>
      <xdr:row>48</xdr:row>
      <xdr:rowOff>43961</xdr:rowOff>
    </xdr:from>
    <xdr:to>
      <xdr:col>5</xdr:col>
      <xdr:colOff>9525</xdr:colOff>
      <xdr:row>49</xdr:row>
      <xdr:rowOff>57149</xdr:rowOff>
    </xdr:to>
    <xdr:sp macro="" textlink="">
      <xdr:nvSpPr>
        <xdr:cNvPr id="18379" name="Line 6">
          <a:extLst>
            <a:ext uri="{FF2B5EF4-FFF2-40B4-BE49-F238E27FC236}">
              <a16:creationId xmlns:a16="http://schemas.microsoft.com/office/drawing/2014/main" id="{00000000-0008-0000-0000-0000CB470000}"/>
            </a:ext>
          </a:extLst>
        </xdr:cNvPr>
        <xdr:cNvSpPr>
          <a:spLocks noChangeShapeType="1"/>
        </xdr:cNvSpPr>
      </xdr:nvSpPr>
      <xdr:spPr bwMode="auto">
        <a:xfrm flipH="1" flipV="1">
          <a:off x="5568462" y="10851173"/>
          <a:ext cx="705582" cy="7180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12</xdr:col>
      <xdr:colOff>48251</xdr:colOff>
      <xdr:row>1</xdr:row>
      <xdr:rowOff>114751</xdr:rowOff>
    </xdr:from>
    <xdr:to>
      <xdr:col>14</xdr:col>
      <xdr:colOff>344005</xdr:colOff>
      <xdr:row>7</xdr:row>
      <xdr:rowOff>124937</xdr:rowOff>
    </xdr:to>
    <xdr:pic>
      <xdr:nvPicPr>
        <xdr:cNvPr id="18383" name="Picture 3">
          <a:extLst>
            <a:ext uri="{FF2B5EF4-FFF2-40B4-BE49-F238E27FC236}">
              <a16:creationId xmlns:a16="http://schemas.microsoft.com/office/drawing/2014/main" id="{00000000-0008-0000-0000-0000CF4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69001" y="223608"/>
          <a:ext cx="2717826" cy="1438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2092242</xdr:colOff>
      <xdr:row>36</xdr:row>
      <xdr:rowOff>56264</xdr:rowOff>
    </xdr:from>
    <xdr:to>
      <xdr:col>2</xdr:col>
      <xdr:colOff>2815553</xdr:colOff>
      <xdr:row>47</xdr:row>
      <xdr:rowOff>225880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2582099" y="7893978"/>
          <a:ext cx="723311" cy="3380902"/>
          <a:chOff x="2589199" y="7717677"/>
          <a:chExt cx="723311" cy="3250746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776486" y="7725960"/>
            <a:ext cx="360000" cy="3239741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2589199" y="7717677"/>
            <a:ext cx="720000" cy="216000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28" name="Rectangle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/>
        </xdr:nvSpPr>
        <xdr:spPr>
          <a:xfrm>
            <a:off x="2592510" y="10752423"/>
            <a:ext cx="720000" cy="216000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</xdr:grpSp>
    <xdr:clientData/>
  </xdr:twoCellAnchor>
  <xdr:twoCellAnchor>
    <xdr:from>
      <xdr:col>2</xdr:col>
      <xdr:colOff>2948664</xdr:colOff>
      <xdr:row>37</xdr:row>
      <xdr:rowOff>1599</xdr:rowOff>
    </xdr:from>
    <xdr:to>
      <xdr:col>3</xdr:col>
      <xdr:colOff>53599</xdr:colOff>
      <xdr:row>39</xdr:row>
      <xdr:rowOff>186305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3438521" y="7893742"/>
          <a:ext cx="357042" cy="674563"/>
          <a:chOff x="3441723" y="7711246"/>
          <a:chExt cx="365847" cy="733794"/>
        </a:xfrm>
      </xdr:grpSpPr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/>
        </xdr:nvSpPr>
        <xdr:spPr>
          <a:xfrm>
            <a:off x="3529620" y="7719529"/>
            <a:ext cx="180000" cy="723753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/>
        </xdr:nvSpPr>
        <xdr:spPr>
          <a:xfrm>
            <a:off x="3441723" y="7711246"/>
            <a:ext cx="365847" cy="216000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37" name="Rectangle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/>
        </xdr:nvSpPr>
        <xdr:spPr>
          <a:xfrm>
            <a:off x="3441723" y="8272240"/>
            <a:ext cx="365847" cy="172800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</xdr:grpSp>
    <xdr:clientData/>
  </xdr:twoCellAnchor>
  <xdr:twoCellAnchor>
    <xdr:from>
      <xdr:col>3</xdr:col>
      <xdr:colOff>224148</xdr:colOff>
      <xdr:row>39</xdr:row>
      <xdr:rowOff>12211</xdr:rowOff>
    </xdr:from>
    <xdr:to>
      <xdr:col>3</xdr:col>
      <xdr:colOff>903329</xdr:colOff>
      <xdr:row>45</xdr:row>
      <xdr:rowOff>184547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3966112" y="8394211"/>
          <a:ext cx="679181" cy="2390300"/>
          <a:chOff x="3978119" y="8270946"/>
          <a:chExt cx="679181" cy="2133366"/>
        </a:xfrm>
      </xdr:grpSpPr>
      <xdr:sp macro="" textlink="">
        <xdr:nvSpPr>
          <xdr:cNvPr id="39" name="Rectangle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/>
        </xdr:nvSpPr>
        <xdr:spPr>
          <a:xfrm>
            <a:off x="4138025" y="8276596"/>
            <a:ext cx="360000" cy="2127716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40" name="Rectangle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/>
        </xdr:nvSpPr>
        <xdr:spPr>
          <a:xfrm>
            <a:off x="3980500" y="8270946"/>
            <a:ext cx="676800" cy="172800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42" name="Rectangle 41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/>
        </xdr:nvSpPr>
        <xdr:spPr>
          <a:xfrm>
            <a:off x="3978119" y="10228547"/>
            <a:ext cx="676800" cy="172800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</xdr:grpSp>
    <xdr:clientData/>
  </xdr:twoCellAnchor>
  <xdr:twoCellAnchor>
    <xdr:from>
      <xdr:col>2</xdr:col>
      <xdr:colOff>2964992</xdr:colOff>
      <xdr:row>45</xdr:row>
      <xdr:rowOff>4321</xdr:rowOff>
    </xdr:from>
    <xdr:to>
      <xdr:col>3</xdr:col>
      <xdr:colOff>69927</xdr:colOff>
      <xdr:row>47</xdr:row>
      <xdr:rowOff>229848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E4369603-8C13-4770-AF38-E18FD7ECC7B6}"/>
            </a:ext>
          </a:extLst>
        </xdr:cNvPr>
        <xdr:cNvGrpSpPr/>
      </xdr:nvGrpSpPr>
      <xdr:grpSpPr>
        <a:xfrm>
          <a:off x="3454849" y="10604285"/>
          <a:ext cx="357042" cy="674563"/>
          <a:chOff x="3441723" y="7711246"/>
          <a:chExt cx="365847" cy="733794"/>
        </a:xfrm>
      </xdr:grpSpPr>
      <xdr:sp macro="" textlink="">
        <xdr:nvSpPr>
          <xdr:cNvPr id="18" name="Rectangle 17">
            <a:extLst>
              <a:ext uri="{FF2B5EF4-FFF2-40B4-BE49-F238E27FC236}">
                <a16:creationId xmlns:a16="http://schemas.microsoft.com/office/drawing/2014/main" id="{C1181F4D-F8E9-4CF2-9C6E-FBB1F05CA2E5}"/>
              </a:ext>
            </a:extLst>
          </xdr:cNvPr>
          <xdr:cNvSpPr/>
        </xdr:nvSpPr>
        <xdr:spPr>
          <a:xfrm>
            <a:off x="3529620" y="7719529"/>
            <a:ext cx="180000" cy="723753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19" name="Rectangle 18">
            <a:extLst>
              <a:ext uri="{FF2B5EF4-FFF2-40B4-BE49-F238E27FC236}">
                <a16:creationId xmlns:a16="http://schemas.microsoft.com/office/drawing/2014/main" id="{F5A723AD-A6DA-4781-8D2B-95510BD7869B}"/>
              </a:ext>
            </a:extLst>
          </xdr:cNvPr>
          <xdr:cNvSpPr/>
        </xdr:nvSpPr>
        <xdr:spPr>
          <a:xfrm>
            <a:off x="3441723" y="7711246"/>
            <a:ext cx="365847" cy="216000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20" name="Rectangle 19">
            <a:extLst>
              <a:ext uri="{FF2B5EF4-FFF2-40B4-BE49-F238E27FC236}">
                <a16:creationId xmlns:a16="http://schemas.microsoft.com/office/drawing/2014/main" id="{06C7EDB7-1BB5-45B0-83DE-7627E1235AFC}"/>
              </a:ext>
            </a:extLst>
          </xdr:cNvPr>
          <xdr:cNvSpPr/>
        </xdr:nvSpPr>
        <xdr:spPr>
          <a:xfrm>
            <a:off x="3441723" y="8272240"/>
            <a:ext cx="365847" cy="172800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</xdr:grpSp>
    <xdr:clientData/>
  </xdr:twoCellAnchor>
  <xdr:twoCellAnchor>
    <xdr:from>
      <xdr:col>4</xdr:col>
      <xdr:colOff>7326</xdr:colOff>
      <xdr:row>35</xdr:row>
      <xdr:rowOff>104776</xdr:rowOff>
    </xdr:from>
    <xdr:to>
      <xdr:col>5</xdr:col>
      <xdr:colOff>9524</xdr:colOff>
      <xdr:row>35</xdr:row>
      <xdr:rowOff>161192</xdr:rowOff>
    </xdr:to>
    <xdr:sp macro="" textlink="">
      <xdr:nvSpPr>
        <xdr:cNvPr id="21" name="Line 3">
          <a:extLst>
            <a:ext uri="{FF2B5EF4-FFF2-40B4-BE49-F238E27FC236}">
              <a16:creationId xmlns:a16="http://schemas.microsoft.com/office/drawing/2014/main" id="{23AB7439-3721-48FE-BF28-7871B02E7C89}"/>
            </a:ext>
          </a:extLst>
        </xdr:cNvPr>
        <xdr:cNvSpPr>
          <a:spLocks noChangeShapeType="1"/>
        </xdr:cNvSpPr>
      </xdr:nvSpPr>
      <xdr:spPr bwMode="auto">
        <a:xfrm flipH="1">
          <a:off x="5579451" y="7600951"/>
          <a:ext cx="687998" cy="5641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1</xdr:row>
      <xdr:rowOff>104775</xdr:rowOff>
    </xdr:from>
    <xdr:to>
      <xdr:col>11</xdr:col>
      <xdr:colOff>180975</xdr:colOff>
      <xdr:row>22</xdr:row>
      <xdr:rowOff>53201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16B74DF-23A6-469F-B02A-9362D8878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4900" y="304800"/>
          <a:ext cx="5781675" cy="3348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4.2@600Mhz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4.2@600Mhz" TargetMode="External"/><Relationship Id="rId1" Type="http://schemas.openxmlformats.org/officeDocument/2006/relationships/hyperlink" Target="mailto:4.2@600Mhz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4.2@600Mhz" TargetMode="External"/><Relationship Id="rId4" Type="http://schemas.openxmlformats.org/officeDocument/2006/relationships/hyperlink" Target="mailto:4.2@600Mh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U99"/>
  <sheetViews>
    <sheetView tabSelected="1" zoomScale="70" zoomScaleNormal="70" workbookViewId="0">
      <selection activeCell="J17" sqref="J17"/>
    </sheetView>
  </sheetViews>
  <sheetFormatPr defaultRowHeight="12.75" x14ac:dyDescent="0.2"/>
  <cols>
    <col min="1" max="2" width="3.7109375" style="2" customWidth="1"/>
    <col min="3" max="3" width="48.85546875" style="2" customWidth="1"/>
    <col min="4" max="4" width="27.28515625" style="2" customWidth="1"/>
    <col min="5" max="5" width="10.28515625" style="2" customWidth="1"/>
    <col min="6" max="6" width="14.42578125" style="2" customWidth="1"/>
    <col min="7" max="7" width="16.28515625" style="2" customWidth="1"/>
    <col min="8" max="9" width="15.140625" style="2" customWidth="1"/>
    <col min="10" max="10" width="13.85546875" style="2" customWidth="1"/>
    <col min="11" max="11" width="9" style="2" customWidth="1"/>
    <col min="12" max="12" width="18.7109375" style="2" customWidth="1"/>
    <col min="13" max="13" width="17.7109375" style="2" customWidth="1"/>
    <col min="14" max="14" width="18.5703125" style="12" customWidth="1"/>
    <col min="15" max="15" width="16.42578125" style="2" customWidth="1"/>
    <col min="16" max="16384" width="9.140625" style="2"/>
  </cols>
  <sheetData>
    <row r="1" spans="2:15" ht="8.25" customHeight="1" thickBot="1" x14ac:dyDescent="0.25"/>
    <row r="2" spans="2:15" x14ac:dyDescent="0.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3"/>
      <c r="O2" s="5"/>
    </row>
    <row r="3" spans="2:15" x14ac:dyDescent="0.2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4"/>
      <c r="O3" s="8"/>
    </row>
    <row r="4" spans="2:15" x14ac:dyDescent="0.2">
      <c r="B4" s="6"/>
      <c r="C4" s="7"/>
      <c r="D4" s="7"/>
      <c r="E4" s="7"/>
      <c r="F4" s="7"/>
      <c r="H4" s="7"/>
      <c r="I4" s="7"/>
      <c r="J4" s="7"/>
      <c r="K4" s="7"/>
      <c r="L4" s="7"/>
      <c r="M4" s="7"/>
      <c r="N4" s="14"/>
      <c r="O4" s="8"/>
    </row>
    <row r="5" spans="2:15" ht="33.75" x14ac:dyDescent="0.5">
      <c r="B5" s="6"/>
      <c r="C5" s="7"/>
      <c r="D5" s="7"/>
      <c r="E5" s="7"/>
      <c r="F5" s="7"/>
      <c r="G5" s="15" t="s">
        <v>0</v>
      </c>
      <c r="H5" s="7"/>
      <c r="I5" s="7"/>
      <c r="J5" s="7"/>
      <c r="K5" s="7"/>
      <c r="L5" s="7"/>
      <c r="M5" s="7"/>
      <c r="N5" s="14"/>
      <c r="O5" s="8"/>
    </row>
    <row r="6" spans="2:15" ht="26.25" x14ac:dyDescent="0.4">
      <c r="B6" s="6"/>
      <c r="C6" s="7"/>
      <c r="D6" s="7"/>
      <c r="F6" s="17"/>
      <c r="I6" s="17"/>
      <c r="J6" s="17"/>
      <c r="K6" s="18"/>
      <c r="L6" s="16"/>
      <c r="M6" s="17"/>
      <c r="N6" s="17"/>
      <c r="O6" s="8"/>
    </row>
    <row r="7" spans="2:15" x14ac:dyDescent="0.2">
      <c r="B7" s="6"/>
      <c r="C7" s="7"/>
      <c r="D7" s="7"/>
      <c r="E7" s="7"/>
      <c r="F7" s="7"/>
      <c r="K7" s="14"/>
      <c r="L7" s="7"/>
      <c r="M7" s="7"/>
      <c r="N7" s="7"/>
      <c r="O7" s="8"/>
    </row>
    <row r="8" spans="2:15" x14ac:dyDescent="0.2">
      <c r="B8" s="6"/>
      <c r="C8" s="7"/>
      <c r="D8" s="7"/>
      <c r="E8" s="7"/>
      <c r="F8" s="7"/>
      <c r="G8" s="7"/>
      <c r="H8" s="7"/>
      <c r="I8" s="7"/>
      <c r="J8" s="7"/>
      <c r="K8" s="14"/>
      <c r="O8" s="8"/>
    </row>
    <row r="9" spans="2:15" ht="13.5" thickBot="1" x14ac:dyDescent="0.25"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9"/>
      <c r="O9" s="11"/>
    </row>
    <row r="10" spans="2:15" ht="13.5" thickBot="1" x14ac:dyDescent="0.25"/>
    <row r="11" spans="2:15" ht="33" customHeight="1" thickBot="1" x14ac:dyDescent="0.25">
      <c r="B11" s="38" t="s">
        <v>1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21"/>
    </row>
    <row r="12" spans="2:15" ht="27.75" customHeight="1" thickBot="1" x14ac:dyDescent="0.3">
      <c r="B12" s="22"/>
      <c r="C12" s="151" t="s">
        <v>92</v>
      </c>
      <c r="D12" s="152"/>
      <c r="E12" s="152"/>
      <c r="F12" s="151" t="s">
        <v>86</v>
      </c>
      <c r="G12" s="179"/>
      <c r="H12" s="153" t="s">
        <v>83</v>
      </c>
      <c r="I12" s="154"/>
      <c r="J12" s="35"/>
      <c r="K12" s="151" t="s">
        <v>94</v>
      </c>
      <c r="L12" s="152"/>
      <c r="M12" s="152"/>
      <c r="N12" s="194"/>
      <c r="O12" s="8"/>
    </row>
    <row r="13" spans="2:15" ht="16.5" customHeight="1" x14ac:dyDescent="0.25">
      <c r="B13" s="22"/>
      <c r="C13" s="155" t="s">
        <v>54</v>
      </c>
      <c r="D13" s="156"/>
      <c r="E13" s="156"/>
      <c r="F13" s="157">
        <v>150</v>
      </c>
      <c r="G13" s="158"/>
      <c r="H13" s="159" t="s">
        <v>129</v>
      </c>
      <c r="I13" s="160"/>
      <c r="J13" s="44"/>
      <c r="K13" s="195" t="s">
        <v>121</v>
      </c>
      <c r="L13" s="196"/>
      <c r="M13" s="196"/>
      <c r="N13" s="197"/>
      <c r="O13" s="8"/>
    </row>
    <row r="14" spans="2:15" ht="16.5" customHeight="1" thickBot="1" x14ac:dyDescent="0.25">
      <c r="B14" s="6"/>
      <c r="C14" s="131" t="s">
        <v>42</v>
      </c>
      <c r="D14" s="132"/>
      <c r="E14" s="132"/>
      <c r="F14" s="163" t="s">
        <v>128</v>
      </c>
      <c r="G14" s="164"/>
      <c r="H14" s="133"/>
      <c r="I14" s="134"/>
      <c r="J14" s="44"/>
      <c r="K14" s="176"/>
      <c r="L14" s="177"/>
      <c r="M14" s="177"/>
      <c r="N14" s="178"/>
      <c r="O14" s="25"/>
    </row>
    <row r="15" spans="2:15" ht="16.5" customHeight="1" x14ac:dyDescent="0.2">
      <c r="B15" s="6"/>
      <c r="C15" s="76" t="s">
        <v>106</v>
      </c>
      <c r="D15" s="77"/>
      <c r="E15" s="77"/>
      <c r="F15" s="148" t="s">
        <v>104</v>
      </c>
      <c r="G15" s="149"/>
      <c r="H15" s="165" t="s">
        <v>105</v>
      </c>
      <c r="I15" s="166"/>
      <c r="J15" s="44"/>
      <c r="K15" s="78"/>
      <c r="L15" s="78"/>
      <c r="M15" s="78"/>
      <c r="N15" s="78"/>
      <c r="O15" s="25"/>
    </row>
    <row r="16" spans="2:15" ht="16.5" customHeight="1" x14ac:dyDescent="0.2">
      <c r="B16" s="6"/>
      <c r="C16" s="131" t="s">
        <v>41</v>
      </c>
      <c r="D16" s="132"/>
      <c r="E16" s="132"/>
      <c r="F16" s="162">
        <v>1</v>
      </c>
      <c r="G16" s="133"/>
      <c r="H16" s="133"/>
      <c r="I16" s="134"/>
      <c r="J16" s="44"/>
      <c r="K16" s="7"/>
      <c r="L16" s="23"/>
      <c r="M16" s="7"/>
      <c r="N16" s="7"/>
      <c r="O16" s="8"/>
    </row>
    <row r="17" spans="2:21" ht="16.5" customHeight="1" x14ac:dyDescent="0.2">
      <c r="B17" s="6"/>
      <c r="C17" s="131" t="s">
        <v>36</v>
      </c>
      <c r="D17" s="132"/>
      <c r="E17" s="132"/>
      <c r="F17" s="162" t="s">
        <v>55</v>
      </c>
      <c r="G17" s="133"/>
      <c r="H17" s="133"/>
      <c r="I17" s="134"/>
      <c r="J17" s="44"/>
      <c r="K17" s="7"/>
      <c r="L17" s="23"/>
      <c r="M17" s="7"/>
      <c r="N17" s="7"/>
      <c r="O17" s="8"/>
    </row>
    <row r="18" spans="2:21" ht="16.5" customHeight="1" thickBot="1" x14ac:dyDescent="0.25">
      <c r="B18" s="6"/>
      <c r="C18" s="131" t="s">
        <v>40</v>
      </c>
      <c r="D18" s="132"/>
      <c r="E18" s="132"/>
      <c r="F18" s="161">
        <v>0.1</v>
      </c>
      <c r="G18" s="133"/>
      <c r="H18" s="133"/>
      <c r="I18" s="134"/>
      <c r="J18" s="44"/>
      <c r="K18" s="7"/>
      <c r="L18" s="23"/>
      <c r="M18" s="7"/>
      <c r="N18" s="24"/>
      <c r="O18" s="25"/>
    </row>
    <row r="19" spans="2:21" ht="16.5" customHeight="1" x14ac:dyDescent="0.4">
      <c r="B19" s="6"/>
      <c r="C19" s="131" t="s">
        <v>81</v>
      </c>
      <c r="D19" s="132"/>
      <c r="E19" s="132"/>
      <c r="F19" s="163" t="s">
        <v>89</v>
      </c>
      <c r="G19" s="133"/>
      <c r="H19" s="133"/>
      <c r="I19" s="134"/>
      <c r="J19" s="44"/>
      <c r="K19" s="7"/>
      <c r="L19" s="183" t="s">
        <v>93</v>
      </c>
      <c r="M19" s="184"/>
      <c r="N19" s="185"/>
      <c r="O19" s="8"/>
      <c r="U19" s="16"/>
    </row>
    <row r="20" spans="2:21" ht="16.5" customHeight="1" thickBot="1" x14ac:dyDescent="0.25">
      <c r="B20" s="6"/>
      <c r="C20" s="131" t="s">
        <v>102</v>
      </c>
      <c r="D20" s="132"/>
      <c r="E20" s="132"/>
      <c r="F20" s="163" t="s">
        <v>100</v>
      </c>
      <c r="G20" s="135"/>
      <c r="H20" s="133"/>
      <c r="I20" s="134"/>
      <c r="J20" s="44"/>
      <c r="K20" s="7"/>
      <c r="L20" s="186"/>
      <c r="M20" s="187"/>
      <c r="N20" s="188"/>
      <c r="O20" s="8"/>
    </row>
    <row r="21" spans="2:21" ht="16.5" customHeight="1" x14ac:dyDescent="0.2">
      <c r="B21" s="6"/>
      <c r="C21" s="131" t="s">
        <v>103</v>
      </c>
      <c r="D21" s="132"/>
      <c r="E21" s="132"/>
      <c r="F21" s="163" t="s">
        <v>98</v>
      </c>
      <c r="G21" s="135"/>
      <c r="H21" s="133"/>
      <c r="I21" s="134"/>
      <c r="J21" s="44"/>
      <c r="K21" s="7"/>
      <c r="L21" s="170" t="s">
        <v>120</v>
      </c>
      <c r="M21" s="171"/>
      <c r="N21" s="172"/>
      <c r="O21" s="8"/>
    </row>
    <row r="22" spans="2:21" ht="16.5" customHeight="1" x14ac:dyDescent="0.2">
      <c r="B22" s="6"/>
      <c r="C22" s="131" t="s">
        <v>101</v>
      </c>
      <c r="D22" s="132"/>
      <c r="E22" s="150"/>
      <c r="F22" s="148" t="s">
        <v>100</v>
      </c>
      <c r="G22" s="149"/>
      <c r="H22" s="133"/>
      <c r="I22" s="134"/>
      <c r="J22" s="44"/>
      <c r="K22" s="7"/>
      <c r="L22" s="173"/>
      <c r="M22" s="174"/>
      <c r="N22" s="175"/>
      <c r="O22" s="8"/>
    </row>
    <row r="23" spans="2:21" ht="16.5" customHeight="1" thickBot="1" x14ac:dyDescent="0.25">
      <c r="B23" s="6"/>
      <c r="C23" s="131" t="s">
        <v>29</v>
      </c>
      <c r="D23" s="132"/>
      <c r="E23" s="132"/>
      <c r="F23" s="162" t="s">
        <v>21</v>
      </c>
      <c r="G23" s="133"/>
      <c r="H23" s="133"/>
      <c r="I23" s="134"/>
      <c r="J23" s="44"/>
      <c r="K23" s="7"/>
      <c r="L23" s="176"/>
      <c r="M23" s="177"/>
      <c r="N23" s="178"/>
      <c r="O23" s="8"/>
    </row>
    <row r="24" spans="2:21" ht="16.5" customHeight="1" x14ac:dyDescent="0.25">
      <c r="B24" s="6"/>
      <c r="C24" s="131" t="s">
        <v>44</v>
      </c>
      <c r="D24" s="132"/>
      <c r="E24" s="132"/>
      <c r="F24" s="148" t="s">
        <v>85</v>
      </c>
      <c r="G24" s="149"/>
      <c r="H24" s="133"/>
      <c r="I24" s="134"/>
      <c r="J24" s="44"/>
      <c r="K24" s="7"/>
      <c r="L24" s="7"/>
      <c r="M24" s="7"/>
      <c r="N24" s="7"/>
      <c r="O24" s="8"/>
      <c r="U24" s="58"/>
    </row>
    <row r="25" spans="2:21" ht="16.5" customHeight="1" x14ac:dyDescent="0.2">
      <c r="B25" s="6"/>
      <c r="C25" s="131" t="s">
        <v>56</v>
      </c>
      <c r="D25" s="132"/>
      <c r="E25" s="132"/>
      <c r="F25" s="163" t="s">
        <v>96</v>
      </c>
      <c r="G25" s="135"/>
      <c r="H25" s="133"/>
      <c r="I25" s="134"/>
      <c r="J25" s="44"/>
      <c r="K25" s="7"/>
      <c r="L25" s="7"/>
      <c r="M25" s="7"/>
      <c r="N25" s="7"/>
      <c r="O25" s="8"/>
    </row>
    <row r="26" spans="2:21" ht="16.5" customHeight="1" x14ac:dyDescent="0.25">
      <c r="B26" s="6"/>
      <c r="C26" s="131" t="s">
        <v>57</v>
      </c>
      <c r="D26" s="132"/>
      <c r="E26" s="132"/>
      <c r="F26" s="163" t="s">
        <v>97</v>
      </c>
      <c r="G26" s="135"/>
      <c r="H26" s="133"/>
      <c r="I26" s="134"/>
      <c r="J26" s="44"/>
      <c r="K26" s="7"/>
      <c r="L26" s="7"/>
      <c r="M26" s="57"/>
      <c r="N26" s="7"/>
      <c r="O26" s="8"/>
    </row>
    <row r="27" spans="2:21" ht="16.5" customHeight="1" x14ac:dyDescent="0.2">
      <c r="B27" s="6"/>
      <c r="C27" s="131" t="s">
        <v>37</v>
      </c>
      <c r="D27" s="132"/>
      <c r="E27" s="132"/>
      <c r="F27" s="162" t="s">
        <v>116</v>
      </c>
      <c r="G27" s="133"/>
      <c r="H27" s="135" t="s">
        <v>82</v>
      </c>
      <c r="I27" s="134"/>
      <c r="J27" s="44"/>
      <c r="K27" s="7"/>
      <c r="L27" s="7"/>
      <c r="M27" s="7"/>
      <c r="N27" s="24"/>
      <c r="O27" s="25"/>
    </row>
    <row r="28" spans="2:21" ht="16.5" customHeight="1" x14ac:dyDescent="0.2">
      <c r="B28" s="6"/>
      <c r="C28" s="131" t="s">
        <v>38</v>
      </c>
      <c r="D28" s="132"/>
      <c r="E28" s="132"/>
      <c r="F28" s="163" t="s">
        <v>119</v>
      </c>
      <c r="G28" s="133"/>
      <c r="H28" s="133"/>
      <c r="I28" s="134"/>
      <c r="J28" s="44"/>
      <c r="K28" s="7"/>
      <c r="L28" s="7"/>
      <c r="M28" s="7"/>
      <c r="N28" s="7"/>
      <c r="O28" s="8"/>
    </row>
    <row r="29" spans="2:21" ht="16.5" customHeight="1" thickBot="1" x14ac:dyDescent="0.25">
      <c r="B29" s="6"/>
      <c r="C29" s="39" t="s">
        <v>39</v>
      </c>
      <c r="D29" s="40"/>
      <c r="E29" s="40"/>
      <c r="F29" s="180" t="str">
        <f>"+/- 0.1mm"</f>
        <v>+/- 0.1mm</v>
      </c>
      <c r="G29" s="181"/>
      <c r="H29" s="142"/>
      <c r="I29" s="143"/>
      <c r="J29" s="44"/>
      <c r="K29" s="7"/>
      <c r="L29" s="7"/>
      <c r="M29" s="7"/>
      <c r="N29" s="7"/>
      <c r="O29" s="8"/>
    </row>
    <row r="30" spans="2:21" ht="13.5" thickBot="1" x14ac:dyDescent="0.25">
      <c r="B30" s="9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11"/>
    </row>
    <row r="31" spans="2:21" ht="13.5" thickBot="1" x14ac:dyDescent="0.25"/>
    <row r="32" spans="2:21" ht="26.25" customHeight="1" x14ac:dyDescent="0.25">
      <c r="B32" s="20" t="s">
        <v>130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13"/>
      <c r="O32" s="5"/>
    </row>
    <row r="33" spans="2:15" ht="13.5" thickBot="1" x14ac:dyDescent="0.25">
      <c r="B33" s="27"/>
      <c r="C33" s="7"/>
      <c r="D33" s="7"/>
      <c r="E33" s="7"/>
      <c r="F33" s="7"/>
      <c r="G33" s="7"/>
      <c r="H33" s="7"/>
      <c r="I33" s="7"/>
      <c r="J33" s="7"/>
      <c r="K33" s="7"/>
      <c r="L33" s="7"/>
      <c r="M33" s="28" t="s">
        <v>43</v>
      </c>
      <c r="N33" s="14"/>
      <c r="O33" s="8"/>
    </row>
    <row r="34" spans="2:15" ht="16.5" customHeight="1" x14ac:dyDescent="0.2">
      <c r="B34" s="6"/>
      <c r="C34" s="7"/>
      <c r="D34" s="7"/>
      <c r="E34" s="7"/>
      <c r="F34" s="138" t="s">
        <v>6</v>
      </c>
      <c r="G34" s="139"/>
      <c r="H34" s="139" t="s">
        <v>7</v>
      </c>
      <c r="I34" s="139"/>
      <c r="J34" s="146" t="s">
        <v>87</v>
      </c>
      <c r="K34" s="147"/>
      <c r="L34" s="144" t="s">
        <v>83</v>
      </c>
      <c r="M34" s="136" t="s">
        <v>58</v>
      </c>
      <c r="N34" s="136" t="s">
        <v>59</v>
      </c>
      <c r="O34" s="189" t="s">
        <v>110</v>
      </c>
    </row>
    <row r="35" spans="2:15" ht="23.25" customHeight="1" thickBot="1" x14ac:dyDescent="0.25">
      <c r="B35" s="6"/>
      <c r="C35" s="7"/>
      <c r="D35" s="7"/>
      <c r="E35" s="7"/>
      <c r="F35" s="140"/>
      <c r="G35" s="141"/>
      <c r="H35" s="141"/>
      <c r="I35" s="141"/>
      <c r="J35" s="81" t="s">
        <v>88</v>
      </c>
      <c r="K35" s="81" t="s">
        <v>65</v>
      </c>
      <c r="L35" s="145"/>
      <c r="M35" s="137"/>
      <c r="N35" s="137"/>
      <c r="O35" s="190"/>
    </row>
    <row r="36" spans="2:15" ht="12.75" customHeight="1" x14ac:dyDescent="0.2">
      <c r="B36" s="6"/>
      <c r="C36" s="29"/>
      <c r="D36" s="29"/>
      <c r="E36" s="7"/>
      <c r="F36" s="182" t="s">
        <v>4</v>
      </c>
      <c r="G36" s="168"/>
      <c r="H36" s="168"/>
      <c r="I36" s="168"/>
      <c r="J36" s="167">
        <v>1.0629999999999999</v>
      </c>
      <c r="K36" s="169">
        <f t="shared" ref="K36:K50" si="0">J36*25.4</f>
        <v>27.000199999999996</v>
      </c>
      <c r="L36" s="168"/>
      <c r="M36" s="168" t="s">
        <v>51</v>
      </c>
      <c r="N36" s="198" t="s">
        <v>111</v>
      </c>
      <c r="O36" s="191" t="s">
        <v>112</v>
      </c>
    </row>
    <row r="37" spans="2:15" ht="4.5" customHeight="1" x14ac:dyDescent="0.2">
      <c r="B37" s="6"/>
      <c r="C37" s="1"/>
      <c r="D37" s="1"/>
      <c r="E37" s="7"/>
      <c r="F37" s="115"/>
      <c r="G37" s="116"/>
      <c r="H37" s="116"/>
      <c r="I37" s="116"/>
      <c r="J37" s="168"/>
      <c r="K37" s="111">
        <f t="shared" si="0"/>
        <v>0</v>
      </c>
      <c r="L37" s="116"/>
      <c r="M37" s="116"/>
      <c r="N37" s="116"/>
      <c r="O37" s="192"/>
    </row>
    <row r="38" spans="2:15" ht="18" customHeight="1" x14ac:dyDescent="0.2">
      <c r="B38" s="6"/>
      <c r="C38" s="41" t="s">
        <v>71</v>
      </c>
      <c r="D38" s="41"/>
      <c r="E38" s="7"/>
      <c r="F38" s="106" t="s">
        <v>60</v>
      </c>
      <c r="G38" s="107"/>
      <c r="H38" s="107" t="s">
        <v>8</v>
      </c>
      <c r="I38" s="107"/>
      <c r="J38" s="79">
        <v>1.37</v>
      </c>
      <c r="K38" s="60">
        <f t="shared" si="0"/>
        <v>34.798000000000002</v>
      </c>
      <c r="L38" s="55"/>
      <c r="M38" s="79" t="s">
        <v>61</v>
      </c>
      <c r="N38" s="79" t="s">
        <v>51</v>
      </c>
      <c r="O38" s="85" t="s">
        <v>51</v>
      </c>
    </row>
    <row r="39" spans="2:15" ht="20.25" customHeight="1" x14ac:dyDescent="0.2">
      <c r="B39" s="6"/>
      <c r="C39" s="42"/>
      <c r="D39" s="42"/>
      <c r="E39" s="7"/>
      <c r="F39" s="108" t="s">
        <v>2</v>
      </c>
      <c r="G39" s="109"/>
      <c r="H39" s="110" t="s">
        <v>118</v>
      </c>
      <c r="I39" s="109"/>
      <c r="J39" s="80">
        <v>2.5659999999999998</v>
      </c>
      <c r="K39" s="69">
        <f t="shared" si="0"/>
        <v>65.176399999999987</v>
      </c>
      <c r="L39" s="80"/>
      <c r="M39" s="80" t="s">
        <v>51</v>
      </c>
      <c r="N39" s="86" t="s">
        <v>113</v>
      </c>
      <c r="O39" s="87" t="s">
        <v>114</v>
      </c>
    </row>
    <row r="40" spans="2:15" ht="15" customHeight="1" x14ac:dyDescent="0.2">
      <c r="B40" s="6"/>
      <c r="C40" s="41" t="s">
        <v>62</v>
      </c>
      <c r="D40" s="41"/>
      <c r="E40" s="7"/>
      <c r="F40" s="106" t="s">
        <v>45</v>
      </c>
      <c r="G40" s="107"/>
      <c r="H40" s="107" t="s">
        <v>8</v>
      </c>
      <c r="I40" s="107"/>
      <c r="J40" s="79">
        <v>1.37</v>
      </c>
      <c r="K40" s="60">
        <f t="shared" si="0"/>
        <v>34.798000000000002</v>
      </c>
      <c r="L40" s="79"/>
      <c r="M40" s="79" t="s">
        <v>61</v>
      </c>
      <c r="N40" s="79" t="s">
        <v>51</v>
      </c>
      <c r="O40" s="85" t="s">
        <v>51</v>
      </c>
    </row>
    <row r="41" spans="2:15" ht="34.5" customHeight="1" x14ac:dyDescent="0.2">
      <c r="B41" s="6"/>
      <c r="C41" s="43"/>
      <c r="D41" s="43"/>
      <c r="E41" s="7"/>
      <c r="F41" s="126" t="s">
        <v>80</v>
      </c>
      <c r="G41" s="127"/>
      <c r="H41" s="127" t="s">
        <v>118</v>
      </c>
      <c r="I41" s="127"/>
      <c r="J41" s="97">
        <v>2.8170000000000002</v>
      </c>
      <c r="K41" s="75">
        <f t="shared" ref="K41" si="1">J41*25.4</f>
        <v>71.5518</v>
      </c>
      <c r="L41" s="82"/>
      <c r="M41" s="82" t="s">
        <v>51</v>
      </c>
      <c r="N41" s="88" t="s">
        <v>113</v>
      </c>
      <c r="O41" s="89" t="s">
        <v>114</v>
      </c>
    </row>
    <row r="42" spans="2:15" ht="13.5" customHeight="1" x14ac:dyDescent="0.2">
      <c r="B42" s="6"/>
      <c r="C42" s="41" t="s">
        <v>69</v>
      </c>
      <c r="D42" s="41"/>
      <c r="E42" s="7"/>
      <c r="F42" s="106" t="s">
        <v>46</v>
      </c>
      <c r="G42" s="107"/>
      <c r="H42" s="107" t="s">
        <v>8</v>
      </c>
      <c r="I42" s="107"/>
      <c r="J42" s="96">
        <v>0.68500000000000005</v>
      </c>
      <c r="K42" s="60">
        <f t="shared" si="0"/>
        <v>17.399000000000001</v>
      </c>
      <c r="L42" s="79"/>
      <c r="M42" s="79" t="s">
        <v>61</v>
      </c>
      <c r="N42" s="79" t="s">
        <v>51</v>
      </c>
      <c r="O42" s="85" t="s">
        <v>51</v>
      </c>
    </row>
    <row r="43" spans="2:15" ht="63" customHeight="1" x14ac:dyDescent="0.2">
      <c r="B43" s="6"/>
      <c r="C43" s="42"/>
      <c r="D43" s="42"/>
      <c r="E43" s="7"/>
      <c r="F43" s="128" t="s">
        <v>2</v>
      </c>
      <c r="G43" s="129"/>
      <c r="H43" s="130" t="s">
        <v>117</v>
      </c>
      <c r="I43" s="129"/>
      <c r="J43" s="72">
        <v>23.62</v>
      </c>
      <c r="K43" s="61">
        <f t="shared" si="0"/>
        <v>599.94799999999998</v>
      </c>
      <c r="L43" s="83"/>
      <c r="M43" s="83" t="s">
        <v>51</v>
      </c>
      <c r="N43" s="90" t="s">
        <v>113</v>
      </c>
      <c r="O43" s="91" t="s">
        <v>114</v>
      </c>
    </row>
    <row r="44" spans="2:15" ht="13.5" customHeight="1" x14ac:dyDescent="0.2">
      <c r="B44" s="6"/>
      <c r="C44" s="41" t="s">
        <v>70</v>
      </c>
      <c r="D44" s="41"/>
      <c r="E44" s="7"/>
      <c r="F44" s="106" t="s">
        <v>47</v>
      </c>
      <c r="G44" s="107"/>
      <c r="H44" s="107" t="s">
        <v>8</v>
      </c>
      <c r="I44" s="107"/>
      <c r="J44" s="79">
        <v>0.68500000000000005</v>
      </c>
      <c r="K44" s="60">
        <f t="shared" si="0"/>
        <v>17.399000000000001</v>
      </c>
      <c r="L44" s="79"/>
      <c r="M44" s="79" t="s">
        <v>61</v>
      </c>
      <c r="N44" s="79" t="s">
        <v>51</v>
      </c>
      <c r="O44" s="85" t="s">
        <v>51</v>
      </c>
    </row>
    <row r="45" spans="2:15" ht="34.5" customHeight="1" x14ac:dyDescent="0.2">
      <c r="B45" s="6"/>
      <c r="C45" s="43"/>
      <c r="D45" s="43"/>
      <c r="E45" s="7"/>
      <c r="F45" s="126" t="s">
        <v>80</v>
      </c>
      <c r="G45" s="127"/>
      <c r="H45" s="127" t="s">
        <v>118</v>
      </c>
      <c r="I45" s="127"/>
      <c r="J45" s="82">
        <v>2.7650000000000001</v>
      </c>
      <c r="K45" s="75">
        <f t="shared" si="0"/>
        <v>70.230999999999995</v>
      </c>
      <c r="L45" s="82"/>
      <c r="M45" s="82" t="s">
        <v>51</v>
      </c>
      <c r="N45" s="88" t="s">
        <v>113</v>
      </c>
      <c r="O45" s="89" t="s">
        <v>114</v>
      </c>
    </row>
    <row r="46" spans="2:15" ht="15" customHeight="1" x14ac:dyDescent="0.2">
      <c r="B46" s="6"/>
      <c r="C46" s="41" t="s">
        <v>63</v>
      </c>
      <c r="D46" s="41"/>
      <c r="E46" s="7"/>
      <c r="F46" s="106" t="s">
        <v>48</v>
      </c>
      <c r="G46" s="107"/>
      <c r="H46" s="107" t="s">
        <v>8</v>
      </c>
      <c r="I46" s="107"/>
      <c r="J46" s="79">
        <v>1.37</v>
      </c>
      <c r="K46" s="60">
        <f t="shared" si="0"/>
        <v>34.798000000000002</v>
      </c>
      <c r="L46" s="79"/>
      <c r="M46" s="79" t="s">
        <v>61</v>
      </c>
      <c r="N46" s="79" t="s">
        <v>51</v>
      </c>
      <c r="O46" s="85" t="s">
        <v>51</v>
      </c>
    </row>
    <row r="47" spans="2:15" ht="20.25" customHeight="1" x14ac:dyDescent="0.2">
      <c r="B47" s="6"/>
      <c r="C47" s="42"/>
      <c r="D47" s="42"/>
      <c r="E47" s="7"/>
      <c r="F47" s="108" t="s">
        <v>2</v>
      </c>
      <c r="G47" s="109"/>
      <c r="H47" s="110" t="s">
        <v>118</v>
      </c>
      <c r="I47" s="109"/>
      <c r="J47" s="80">
        <v>2.5630000000000002</v>
      </c>
      <c r="K47" s="69">
        <f t="shared" si="0"/>
        <v>65.100200000000001</v>
      </c>
      <c r="L47" s="80"/>
      <c r="M47" s="80" t="s">
        <v>51</v>
      </c>
      <c r="N47" s="86" t="s">
        <v>113</v>
      </c>
      <c r="O47" s="87" t="s">
        <v>114</v>
      </c>
    </row>
    <row r="48" spans="2:15" ht="18" customHeight="1" x14ac:dyDescent="0.2">
      <c r="B48" s="6"/>
      <c r="C48" s="41" t="s">
        <v>72</v>
      </c>
      <c r="D48" s="41"/>
      <c r="E48" s="7"/>
      <c r="F48" s="106" t="s">
        <v>3</v>
      </c>
      <c r="G48" s="107"/>
      <c r="H48" s="107" t="s">
        <v>8</v>
      </c>
      <c r="I48" s="107"/>
      <c r="J48" s="79">
        <v>1.37</v>
      </c>
      <c r="K48" s="60">
        <f t="shared" si="0"/>
        <v>34.798000000000002</v>
      </c>
      <c r="L48" s="55"/>
      <c r="M48" s="79" t="s">
        <v>61</v>
      </c>
      <c r="N48" s="79" t="s">
        <v>51</v>
      </c>
      <c r="O48" s="85" t="s">
        <v>51</v>
      </c>
    </row>
    <row r="49" spans="2:15" ht="5.0999999999999996" customHeight="1" x14ac:dyDescent="0.2">
      <c r="B49" s="6"/>
      <c r="C49" s="1"/>
      <c r="D49" s="1"/>
      <c r="E49" s="7"/>
      <c r="F49" s="115" t="s">
        <v>5</v>
      </c>
      <c r="G49" s="116"/>
      <c r="H49" s="116"/>
      <c r="I49" s="116"/>
      <c r="J49" s="113">
        <v>1.0629999999999999</v>
      </c>
      <c r="K49" s="111">
        <f t="shared" si="0"/>
        <v>27.000199999999996</v>
      </c>
      <c r="L49" s="116"/>
      <c r="M49" s="116" t="s">
        <v>51</v>
      </c>
      <c r="N49" s="116" t="s">
        <v>115</v>
      </c>
      <c r="O49" s="192"/>
    </row>
    <row r="50" spans="2:15" ht="13.5" customHeight="1" thickBot="1" x14ac:dyDescent="0.25">
      <c r="B50" s="6"/>
      <c r="C50" s="30"/>
      <c r="D50" s="30"/>
      <c r="E50" s="7"/>
      <c r="F50" s="117"/>
      <c r="G50" s="118"/>
      <c r="H50" s="118"/>
      <c r="I50" s="118"/>
      <c r="J50" s="114"/>
      <c r="K50" s="112">
        <f t="shared" si="0"/>
        <v>0</v>
      </c>
      <c r="L50" s="118"/>
      <c r="M50" s="118"/>
      <c r="N50" s="118"/>
      <c r="O50" s="193"/>
    </row>
    <row r="51" spans="2:15" ht="16.5" thickBot="1" x14ac:dyDescent="0.3">
      <c r="B51" s="6"/>
      <c r="C51" s="30"/>
      <c r="D51" s="30"/>
      <c r="E51" s="7"/>
      <c r="F51" s="92"/>
      <c r="G51" s="92"/>
      <c r="H51" s="93" t="s">
        <v>64</v>
      </c>
      <c r="I51" s="59"/>
      <c r="J51" s="62">
        <f>SUM(J36:J50)</f>
        <v>43.307000000000002</v>
      </c>
      <c r="K51" s="63">
        <f>SUM(K36:K50)</f>
        <v>1099.9977999999999</v>
      </c>
      <c r="L51" s="94"/>
      <c r="M51" s="92"/>
      <c r="N51" s="95"/>
      <c r="O51" s="92"/>
    </row>
    <row r="52" spans="2:15" ht="18" customHeight="1" thickBot="1" x14ac:dyDescent="0.25"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31"/>
      <c r="M52" s="10"/>
      <c r="N52" s="19"/>
      <c r="O52" s="11"/>
    </row>
    <row r="53" spans="2:15" ht="13.5" thickBot="1" x14ac:dyDescent="0.25"/>
    <row r="54" spans="2:15" ht="18" x14ac:dyDescent="0.25">
      <c r="B54" s="20" t="s">
        <v>9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13"/>
      <c r="O54" s="5"/>
    </row>
    <row r="55" spans="2:15" x14ac:dyDescent="0.2">
      <c r="B55" s="32" t="s">
        <v>18</v>
      </c>
      <c r="C55" s="7" t="s">
        <v>12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14"/>
      <c r="O55" s="8"/>
    </row>
    <row r="56" spans="2:15" x14ac:dyDescent="0.2">
      <c r="B56" s="32"/>
      <c r="C56" s="7"/>
      <c r="D56" s="7"/>
      <c r="E56" s="7" t="s">
        <v>14</v>
      </c>
      <c r="F56" s="7"/>
      <c r="G56" s="7"/>
      <c r="H56" s="7"/>
      <c r="I56" s="7"/>
      <c r="J56" s="7"/>
      <c r="K56" s="7"/>
      <c r="L56" s="7"/>
      <c r="M56" s="7"/>
      <c r="N56" s="14"/>
      <c r="O56" s="8"/>
    </row>
    <row r="57" spans="2:15" x14ac:dyDescent="0.2">
      <c r="B57" s="32"/>
      <c r="C57" s="7"/>
      <c r="D57" s="7"/>
      <c r="E57" s="7" t="s">
        <v>13</v>
      </c>
      <c r="F57" s="7"/>
      <c r="G57" s="7"/>
      <c r="H57" s="7"/>
      <c r="I57" s="7"/>
      <c r="J57" s="7"/>
      <c r="K57" s="7"/>
      <c r="L57" s="7"/>
      <c r="M57" s="7"/>
      <c r="N57" s="14"/>
      <c r="O57" s="8"/>
    </row>
    <row r="58" spans="2:15" x14ac:dyDescent="0.2">
      <c r="B58" s="32"/>
      <c r="C58" s="7"/>
      <c r="D58" s="7"/>
      <c r="E58" s="7" t="s">
        <v>15</v>
      </c>
      <c r="F58" s="7"/>
      <c r="G58" s="7"/>
      <c r="H58" s="7"/>
      <c r="I58" s="7"/>
      <c r="J58" s="7"/>
      <c r="K58" s="7"/>
      <c r="L58" s="7"/>
      <c r="M58" s="7"/>
      <c r="N58" s="14"/>
      <c r="O58" s="8"/>
    </row>
    <row r="59" spans="2:15" x14ac:dyDescent="0.2">
      <c r="B59" s="32"/>
      <c r="C59" s="7"/>
      <c r="D59" s="7"/>
      <c r="E59" s="7" t="s">
        <v>16</v>
      </c>
      <c r="F59" s="7"/>
      <c r="G59" s="7"/>
      <c r="H59" s="7"/>
      <c r="I59" s="7"/>
      <c r="J59" s="7"/>
      <c r="K59" s="7"/>
      <c r="L59" s="7"/>
      <c r="M59" s="7"/>
      <c r="N59" s="14"/>
      <c r="O59" s="8"/>
    </row>
    <row r="60" spans="2:15" x14ac:dyDescent="0.2">
      <c r="B60" s="32" t="s">
        <v>19</v>
      </c>
      <c r="C60" s="7" t="s">
        <v>10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14"/>
      <c r="O60" s="8"/>
    </row>
    <row r="61" spans="2:15" x14ac:dyDescent="0.2">
      <c r="B61" s="32" t="s">
        <v>20</v>
      </c>
      <c r="C61" s="7" t="s">
        <v>11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14"/>
      <c r="O61" s="8"/>
    </row>
    <row r="62" spans="2:15" x14ac:dyDescent="0.2">
      <c r="B62" s="32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"/>
      <c r="O62" s="8"/>
    </row>
    <row r="63" spans="2:15" x14ac:dyDescent="0.2">
      <c r="B63" s="32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"/>
      <c r="O63" s="8"/>
    </row>
    <row r="64" spans="2:15" ht="13.5" thickBot="1" x14ac:dyDescent="0.25">
      <c r="B64" s="9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9"/>
      <c r="O64" s="11"/>
    </row>
    <row r="66" spans="2:15" ht="13.5" thickBot="1" x14ac:dyDescent="0.25"/>
    <row r="67" spans="2:15" ht="18" x14ac:dyDescent="0.25">
      <c r="B67" s="20" t="s">
        <v>17</v>
      </c>
      <c r="C67" s="45"/>
      <c r="D67" s="45"/>
      <c r="E67" s="45"/>
      <c r="F67" s="45"/>
      <c r="G67" s="45"/>
      <c r="H67" s="45"/>
      <c r="I67" s="45"/>
      <c r="J67" s="45"/>
      <c r="K67" s="33"/>
      <c r="L67" s="45"/>
      <c r="M67" s="45"/>
      <c r="N67" s="46"/>
      <c r="O67" s="5"/>
    </row>
    <row r="68" spans="2:15" ht="18" x14ac:dyDescent="0.25">
      <c r="B68" s="22"/>
      <c r="C68" s="34"/>
      <c r="D68" s="34"/>
      <c r="E68" s="34"/>
      <c r="F68" s="34"/>
      <c r="G68" s="34"/>
      <c r="H68" s="34"/>
      <c r="I68" s="34"/>
      <c r="J68" s="34"/>
      <c r="K68" s="200"/>
      <c r="L68" s="200"/>
      <c r="M68" s="47"/>
      <c r="N68" s="48"/>
      <c r="O68" s="8"/>
    </row>
    <row r="69" spans="2:15" ht="13.5" thickBot="1" x14ac:dyDescent="0.25">
      <c r="B69" s="49"/>
      <c r="C69" s="34"/>
      <c r="D69" s="34"/>
      <c r="E69" s="34"/>
      <c r="F69" s="34"/>
      <c r="G69" s="34"/>
      <c r="H69" s="34"/>
      <c r="I69" s="34"/>
      <c r="J69" s="34"/>
      <c r="K69" s="56"/>
      <c r="L69" s="67"/>
      <c r="M69" s="47"/>
      <c r="N69" s="48"/>
      <c r="O69" s="8"/>
    </row>
    <row r="70" spans="2:15" ht="60" customHeight="1" x14ac:dyDescent="0.2">
      <c r="B70" s="49"/>
      <c r="C70" s="50" t="s">
        <v>53</v>
      </c>
      <c r="D70" s="66" t="s">
        <v>90</v>
      </c>
      <c r="E70" s="66" t="s">
        <v>52</v>
      </c>
      <c r="F70" s="66" t="s">
        <v>91</v>
      </c>
      <c r="G70" s="66" t="s">
        <v>95</v>
      </c>
      <c r="H70" s="66" t="s">
        <v>66</v>
      </c>
      <c r="I70" s="123" t="s">
        <v>67</v>
      </c>
      <c r="J70" s="123"/>
      <c r="K70" s="123" t="s">
        <v>107</v>
      </c>
      <c r="L70" s="123"/>
      <c r="M70" s="123" t="s">
        <v>68</v>
      </c>
      <c r="N70" s="199"/>
      <c r="O70" s="8"/>
    </row>
    <row r="71" spans="2:15" ht="33" customHeight="1" x14ac:dyDescent="0.2">
      <c r="B71" s="49"/>
      <c r="C71" s="70" t="s">
        <v>99</v>
      </c>
      <c r="D71" s="74">
        <v>1</v>
      </c>
      <c r="E71" s="51" t="s">
        <v>73</v>
      </c>
      <c r="F71" s="51" t="s">
        <v>50</v>
      </c>
      <c r="G71" s="51">
        <v>175</v>
      </c>
      <c r="H71" s="51">
        <v>250</v>
      </c>
      <c r="I71" s="124" t="s">
        <v>51</v>
      </c>
      <c r="J71" s="124"/>
      <c r="K71" s="125">
        <v>50.03</v>
      </c>
      <c r="L71" s="125"/>
      <c r="M71" s="104" t="s">
        <v>109</v>
      </c>
      <c r="N71" s="105"/>
      <c r="O71" s="8"/>
    </row>
    <row r="72" spans="2:15" ht="33" customHeight="1" x14ac:dyDescent="0.2">
      <c r="B72" s="49"/>
      <c r="C72" s="71"/>
      <c r="D72" s="74"/>
      <c r="E72" s="51"/>
      <c r="F72" s="84"/>
      <c r="G72" s="51"/>
      <c r="H72" s="51"/>
      <c r="I72" s="124"/>
      <c r="J72" s="124"/>
      <c r="K72" s="125"/>
      <c r="L72" s="125"/>
      <c r="M72" s="104"/>
      <c r="N72" s="105"/>
      <c r="O72" s="8"/>
    </row>
    <row r="73" spans="2:15" ht="30" customHeight="1" thickBot="1" x14ac:dyDescent="0.25">
      <c r="B73" s="49"/>
      <c r="C73" s="64"/>
      <c r="D73" s="73"/>
      <c r="E73" s="65"/>
      <c r="F73" s="65"/>
      <c r="G73" s="65"/>
      <c r="H73" s="65"/>
      <c r="I73" s="119"/>
      <c r="J73" s="119"/>
      <c r="K73" s="120"/>
      <c r="L73" s="120"/>
      <c r="M73" s="121"/>
      <c r="N73" s="122"/>
      <c r="O73" s="8"/>
    </row>
    <row r="74" spans="2:15" ht="25.5" customHeight="1" x14ac:dyDescent="0.2">
      <c r="B74" s="49"/>
      <c r="C74" s="35"/>
      <c r="D74" s="35"/>
      <c r="E74" s="7"/>
      <c r="F74" s="7"/>
      <c r="G74" s="7"/>
      <c r="H74" s="7"/>
      <c r="I74" s="7"/>
      <c r="J74" s="7"/>
      <c r="K74" s="7"/>
      <c r="L74" s="7"/>
      <c r="M74" s="7"/>
      <c r="N74" s="14"/>
      <c r="O74" s="8"/>
    </row>
    <row r="75" spans="2:15" ht="27" thickBot="1" x14ac:dyDescent="0.45">
      <c r="B75" s="6"/>
      <c r="C75" s="36" t="s">
        <v>49</v>
      </c>
      <c r="D75" s="36"/>
      <c r="E75" s="7"/>
      <c r="F75" s="7"/>
      <c r="G75" s="7"/>
      <c r="H75" s="7"/>
      <c r="I75" s="7"/>
      <c r="J75" s="7"/>
      <c r="K75" s="7"/>
      <c r="L75" s="7"/>
      <c r="M75" s="7"/>
      <c r="N75" s="14"/>
      <c r="O75" s="8"/>
    </row>
    <row r="76" spans="2:15" x14ac:dyDescent="0.2">
      <c r="B76" s="6"/>
      <c r="C76" s="98"/>
      <c r="D76" s="99"/>
      <c r="E76" s="99"/>
      <c r="F76" s="99"/>
      <c r="G76" s="99"/>
      <c r="H76" s="99"/>
      <c r="I76" s="99"/>
      <c r="J76" s="99"/>
      <c r="K76" s="99"/>
      <c r="L76" s="99"/>
      <c r="M76" s="100"/>
      <c r="N76" s="14"/>
      <c r="O76" s="8"/>
    </row>
    <row r="77" spans="2:15" ht="12.75" customHeight="1" thickBot="1" x14ac:dyDescent="0.25">
      <c r="B77" s="6"/>
      <c r="C77" s="101"/>
      <c r="D77" s="102"/>
      <c r="E77" s="102"/>
      <c r="F77" s="102"/>
      <c r="G77" s="102"/>
      <c r="H77" s="102"/>
      <c r="I77" s="102"/>
      <c r="J77" s="102"/>
      <c r="K77" s="102"/>
      <c r="L77" s="102"/>
      <c r="M77" s="103"/>
      <c r="N77" s="14"/>
      <c r="O77" s="8"/>
    </row>
    <row r="78" spans="2:15" ht="21.75" customHeight="1" x14ac:dyDescent="0.2">
      <c r="B78" s="6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14"/>
      <c r="O78" s="8"/>
    </row>
    <row r="79" spans="2:15" ht="13.5" thickBot="1" x14ac:dyDescent="0.25">
      <c r="B79" s="9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9"/>
      <c r="O79" s="11"/>
    </row>
    <row r="99" spans="2:2" x14ac:dyDescent="0.2">
      <c r="B99" s="37"/>
    </row>
  </sheetData>
  <mergeCells count="115">
    <mergeCell ref="O34:O35"/>
    <mergeCell ref="O36:O37"/>
    <mergeCell ref="O49:O50"/>
    <mergeCell ref="K12:N12"/>
    <mergeCell ref="K13:N14"/>
    <mergeCell ref="K70:L70"/>
    <mergeCell ref="K71:L71"/>
    <mergeCell ref="M36:M37"/>
    <mergeCell ref="N36:N37"/>
    <mergeCell ref="M70:N70"/>
    <mergeCell ref="K68:L68"/>
    <mergeCell ref="M71:N71"/>
    <mergeCell ref="J36:J37"/>
    <mergeCell ref="L36:L37"/>
    <mergeCell ref="K36:K37"/>
    <mergeCell ref="L21:N23"/>
    <mergeCell ref="F40:G40"/>
    <mergeCell ref="H40:I40"/>
    <mergeCell ref="F12:G12"/>
    <mergeCell ref="F26:G26"/>
    <mergeCell ref="F25:G25"/>
    <mergeCell ref="F23:G23"/>
    <mergeCell ref="F21:G21"/>
    <mergeCell ref="F20:G20"/>
    <mergeCell ref="F19:G19"/>
    <mergeCell ref="F39:G39"/>
    <mergeCell ref="H39:I39"/>
    <mergeCell ref="F29:G29"/>
    <mergeCell ref="F28:G28"/>
    <mergeCell ref="F27:G27"/>
    <mergeCell ref="F38:G38"/>
    <mergeCell ref="H38:I38"/>
    <mergeCell ref="F36:G37"/>
    <mergeCell ref="H36:I37"/>
    <mergeCell ref="H17:I17"/>
    <mergeCell ref="L19:N20"/>
    <mergeCell ref="C20:E20"/>
    <mergeCell ref="H20:I20"/>
    <mergeCell ref="H18:I18"/>
    <mergeCell ref="C12:E12"/>
    <mergeCell ref="H12:I12"/>
    <mergeCell ref="C13:E13"/>
    <mergeCell ref="C14:E14"/>
    <mergeCell ref="H14:I14"/>
    <mergeCell ref="C16:E16"/>
    <mergeCell ref="F13:G13"/>
    <mergeCell ref="H13:I13"/>
    <mergeCell ref="H16:I16"/>
    <mergeCell ref="F18:G18"/>
    <mergeCell ref="F17:G17"/>
    <mergeCell ref="F16:G16"/>
    <mergeCell ref="F14:G14"/>
    <mergeCell ref="C17:E17"/>
    <mergeCell ref="C18:E18"/>
    <mergeCell ref="C19:E19"/>
    <mergeCell ref="H19:I19"/>
    <mergeCell ref="F15:G15"/>
    <mergeCell ref="H15:I15"/>
    <mergeCell ref="C21:E21"/>
    <mergeCell ref="H21:I21"/>
    <mergeCell ref="C23:E23"/>
    <mergeCell ref="H23:I23"/>
    <mergeCell ref="C24:E24"/>
    <mergeCell ref="H24:I24"/>
    <mergeCell ref="F24:G24"/>
    <mergeCell ref="F22:G22"/>
    <mergeCell ref="C25:E25"/>
    <mergeCell ref="C22:E22"/>
    <mergeCell ref="H22:I22"/>
    <mergeCell ref="C26:E26"/>
    <mergeCell ref="H26:I26"/>
    <mergeCell ref="C27:E27"/>
    <mergeCell ref="H27:I27"/>
    <mergeCell ref="H25:I25"/>
    <mergeCell ref="N34:N35"/>
    <mergeCell ref="C28:E28"/>
    <mergeCell ref="H28:I28"/>
    <mergeCell ref="M34:M35"/>
    <mergeCell ref="F34:G35"/>
    <mergeCell ref="H34:I35"/>
    <mergeCell ref="H29:I29"/>
    <mergeCell ref="L34:L35"/>
    <mergeCell ref="J34:K34"/>
    <mergeCell ref="F41:G41"/>
    <mergeCell ref="H41:I41"/>
    <mergeCell ref="F42:G42"/>
    <mergeCell ref="H42:I42"/>
    <mergeCell ref="F43:G43"/>
    <mergeCell ref="H43:I43"/>
    <mergeCell ref="F44:G44"/>
    <mergeCell ref="H44:I44"/>
    <mergeCell ref="F45:G45"/>
    <mergeCell ref="H45:I45"/>
    <mergeCell ref="C76:M77"/>
    <mergeCell ref="M72:N72"/>
    <mergeCell ref="F46:G46"/>
    <mergeCell ref="H46:I46"/>
    <mergeCell ref="F47:G47"/>
    <mergeCell ref="H47:I47"/>
    <mergeCell ref="F48:G48"/>
    <mergeCell ref="H48:I48"/>
    <mergeCell ref="K49:K50"/>
    <mergeCell ref="J49:J50"/>
    <mergeCell ref="F49:G50"/>
    <mergeCell ref="H49:I50"/>
    <mergeCell ref="I73:J73"/>
    <mergeCell ref="K73:L73"/>
    <mergeCell ref="M73:N73"/>
    <mergeCell ref="I70:J70"/>
    <mergeCell ref="I71:J71"/>
    <mergeCell ref="I72:J72"/>
    <mergeCell ref="K72:L72"/>
    <mergeCell ref="L49:L50"/>
    <mergeCell ref="M49:M50"/>
    <mergeCell ref="N49:N50"/>
  </mergeCells>
  <conditionalFormatting sqref="B68:K68 M68 B69:M69 C79:N79 C76:D76 O75:O79 C74:N75 B73:B79 N76:N78 M70 K70 K72 C73:I73 B67:N67 O67:O69 B70:I72">
    <cfRule type="expression" dxfId="5" priority="30" stopIfTrue="1">
      <formula>IF($N$17=2, TRUE, FALSE)</formula>
    </cfRule>
  </conditionalFormatting>
  <conditionalFormatting sqref="M72">
    <cfRule type="expression" dxfId="4" priority="29" stopIfTrue="1">
      <formula>IF($N$17=2, TRUE, FALSE)</formula>
    </cfRule>
  </conditionalFormatting>
  <conditionalFormatting sqref="M71">
    <cfRule type="expression" dxfId="3" priority="15" stopIfTrue="1">
      <formula>IF($N$17=2, TRUE, FALSE)</formula>
    </cfRule>
  </conditionalFormatting>
  <conditionalFormatting sqref="K71">
    <cfRule type="expression" dxfId="2" priority="14" stopIfTrue="1">
      <formula>IF($N$17=2, TRUE, FALSE)</formula>
    </cfRule>
  </conditionalFormatting>
  <conditionalFormatting sqref="K73">
    <cfRule type="expression" dxfId="1" priority="2" stopIfTrue="1">
      <formula>IF($N$17=2, TRUE, FALSE)</formula>
    </cfRule>
  </conditionalFormatting>
  <conditionalFormatting sqref="M73">
    <cfRule type="expression" dxfId="0" priority="1" stopIfTrue="1">
      <formula>IF($N$17=2, TRUE, FALSE)</formula>
    </cfRule>
  </conditionalFormatting>
  <dataValidations disablePrompts="1" count="2">
    <dataValidation type="list" allowBlank="1" showInputMessage="1" showErrorMessage="1" sqref="F24:G24" xr:uid="{00000000-0002-0000-0000-000000000000}">
      <formula1>Solder_resist</formula1>
    </dataValidation>
    <dataValidation type="list" allowBlank="1" showInputMessage="1" showErrorMessage="1" sqref="F23:G23" xr:uid="{00000000-0002-0000-0000-000001000000}">
      <formula1>silkscreen</formula1>
    </dataValidation>
  </dataValidations>
  <hyperlinks>
    <hyperlink ref="D71" location="'Polar Calculation'!C1" display="'Polar Calculation'!C1" xr:uid="{00000000-0004-0000-0000-000000000000}"/>
    <hyperlink ref="N47" r:id="rId1" xr:uid="{97FC268B-0697-432B-A52C-0334DBE9C2BD}"/>
    <hyperlink ref="N45" r:id="rId2" xr:uid="{211D7724-99B8-4B93-ADCE-7B418ECCFBC5}"/>
    <hyperlink ref="N43" r:id="rId3" xr:uid="{25D4B9C5-A39E-456B-8971-BD0E3F37FBA5}"/>
    <hyperlink ref="N41" r:id="rId4" xr:uid="{A2EF4C81-1232-4927-9423-4CB8E56811B5}"/>
    <hyperlink ref="N39" r:id="rId5" xr:uid="{3CAE9B85-0371-4130-80C4-19D1EF86596B}"/>
  </hyperlinks>
  <pageMargins left="0.74803149606299213" right="0.74803149606299213" top="0.39370078740157483" bottom="0.39370078740157483" header="0.51181102362204722" footer="0.51181102362204722"/>
  <pageSetup paperSize="9" scale="49" orientation="landscape" r:id="rId6"/>
  <headerFooter alignWithMargins="0">
    <oddFooter>&amp;R&amp;1#&amp;"Arial"&amp;12&amp;KFF0000ST Restricted</oddFooter>
  </headerFooter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Z46"/>
  <sheetViews>
    <sheetView topLeftCell="B1" zoomScaleNormal="100" workbookViewId="0">
      <selection activeCell="O2" sqref="O2"/>
    </sheetView>
  </sheetViews>
  <sheetFormatPr defaultRowHeight="12.75" x14ac:dyDescent="0.2"/>
  <cols>
    <col min="1" max="16384" width="9.140625" style="2"/>
  </cols>
  <sheetData>
    <row r="1" spans="1:26" ht="15.75" x14ac:dyDescent="0.25">
      <c r="A1" s="3"/>
      <c r="B1" s="4"/>
      <c r="C1" s="68" t="s">
        <v>108</v>
      </c>
      <c r="D1" s="4"/>
      <c r="E1" s="4"/>
      <c r="F1" s="4"/>
      <c r="G1" s="4"/>
      <c r="H1" s="4"/>
      <c r="I1" s="4"/>
      <c r="J1" s="4"/>
      <c r="K1" s="4"/>
      <c r="L1" s="4"/>
      <c r="M1" s="5"/>
      <c r="N1" s="3"/>
      <c r="O1" s="4"/>
      <c r="P1" s="68"/>
      <c r="Q1" s="4"/>
      <c r="R1" s="4"/>
      <c r="S1" s="4"/>
      <c r="T1" s="4"/>
      <c r="U1" s="4"/>
      <c r="V1" s="4"/>
      <c r="W1" s="4"/>
      <c r="X1" s="4"/>
      <c r="Y1" s="4"/>
      <c r="Z1" s="5"/>
    </row>
    <row r="2" spans="1:26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6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8"/>
    </row>
    <row r="3" spans="1:26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/>
      <c r="N3" s="6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8"/>
    </row>
    <row r="4" spans="1:26" x14ac:dyDescent="0.2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8"/>
      <c r="N4" s="6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8"/>
    </row>
    <row r="5" spans="1:26" x14ac:dyDescent="0.2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6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6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6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</row>
    <row r="7" spans="1:26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"/>
      <c r="N7" s="6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8"/>
    </row>
    <row r="8" spans="1:26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8"/>
      <c r="N8" s="6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8"/>
    </row>
    <row r="9" spans="1:26" x14ac:dyDescent="0.2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6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8"/>
    </row>
    <row r="10" spans="1:26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6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8"/>
    </row>
    <row r="11" spans="1:26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  <c r="N11" s="6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8"/>
    </row>
    <row r="12" spans="1:26" x14ac:dyDescent="0.2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8"/>
      <c r="N12" s="6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8"/>
    </row>
    <row r="13" spans="1:26" x14ac:dyDescent="0.2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  <c r="N13" s="6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8"/>
    </row>
    <row r="14" spans="1:26" x14ac:dyDescent="0.2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8"/>
      <c r="N14" s="6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8"/>
    </row>
    <row r="15" spans="1:26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8"/>
      <c r="N15" s="6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8"/>
    </row>
    <row r="16" spans="1:26" x14ac:dyDescent="0.2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8"/>
      <c r="N16" s="6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8"/>
    </row>
    <row r="17" spans="1:26" x14ac:dyDescent="0.2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8"/>
      <c r="N17" s="6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8"/>
    </row>
    <row r="18" spans="1:26" x14ac:dyDescent="0.2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6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8"/>
    </row>
    <row r="19" spans="1:26" x14ac:dyDescent="0.2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8"/>
      <c r="N19" s="6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8"/>
    </row>
    <row r="20" spans="1:26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8"/>
      <c r="N20" s="6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8"/>
    </row>
    <row r="21" spans="1:26" x14ac:dyDescent="0.2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8"/>
      <c r="N21" s="6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8"/>
    </row>
    <row r="22" spans="1:26" x14ac:dyDescent="0.2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6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8"/>
    </row>
    <row r="23" spans="1:26" ht="13.5" thickBot="1" x14ac:dyDescent="0.25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1"/>
      <c r="N23" s="9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1"/>
    </row>
    <row r="24" spans="1:26" ht="15.75" x14ac:dyDescent="0.25">
      <c r="A24" s="3"/>
      <c r="B24" s="4"/>
      <c r="C24" s="68"/>
      <c r="D24" s="4"/>
      <c r="E24" s="4"/>
      <c r="F24" s="4"/>
      <c r="G24" s="4"/>
      <c r="H24" s="4"/>
      <c r="I24" s="4"/>
      <c r="J24" s="4"/>
      <c r="K24" s="4"/>
      <c r="L24" s="4"/>
      <c r="M24" s="5"/>
      <c r="N24" s="3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5"/>
    </row>
    <row r="25" spans="1:26" x14ac:dyDescent="0.2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8"/>
      <c r="N25" s="6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8"/>
    </row>
    <row r="26" spans="1:26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"/>
      <c r="N26" s="6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8"/>
    </row>
    <row r="27" spans="1:26" x14ac:dyDescent="0.2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"/>
      <c r="N27" s="6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8"/>
    </row>
    <row r="28" spans="1:26" x14ac:dyDescent="0.2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"/>
      <c r="N28" s="6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8"/>
    </row>
    <row r="29" spans="1:26" x14ac:dyDescent="0.2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"/>
      <c r="N29" s="6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8"/>
    </row>
    <row r="30" spans="1:26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"/>
      <c r="N30" s="6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8"/>
    </row>
    <row r="31" spans="1:26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8"/>
      <c r="N31" s="6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8"/>
    </row>
    <row r="32" spans="1:26" x14ac:dyDescent="0.2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8"/>
      <c r="N32" s="6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8"/>
    </row>
    <row r="33" spans="1:26" x14ac:dyDescent="0.2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8"/>
      <c r="N33" s="6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8"/>
    </row>
    <row r="34" spans="1:26" x14ac:dyDescent="0.2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8"/>
      <c r="N34" s="6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8"/>
    </row>
    <row r="35" spans="1:26" x14ac:dyDescent="0.2">
      <c r="A35" s="6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8"/>
      <c r="N35" s="6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8"/>
    </row>
    <row r="36" spans="1:26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8"/>
      <c r="N36" s="6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8"/>
    </row>
    <row r="37" spans="1:26" x14ac:dyDescent="0.2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8"/>
      <c r="N37" s="6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8"/>
    </row>
    <row r="38" spans="1:26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8"/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8"/>
    </row>
    <row r="39" spans="1:26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8"/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8"/>
    </row>
    <row r="40" spans="1:26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8"/>
    </row>
    <row r="41" spans="1:26" x14ac:dyDescent="0.2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8"/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8"/>
    </row>
    <row r="42" spans="1:26" x14ac:dyDescent="0.2">
      <c r="A42" s="6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8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8"/>
    </row>
    <row r="43" spans="1:26" x14ac:dyDescent="0.2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8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8"/>
    </row>
    <row r="44" spans="1:26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8"/>
    </row>
    <row r="45" spans="1:26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8"/>
    </row>
    <row r="46" spans="1:26" ht="13.5" thickBot="1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1"/>
      <c r="N46" s="9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1"/>
    </row>
  </sheetData>
  <pageMargins left="0.7" right="0.7" top="0.75" bottom="0.75" header="0.3" footer="0.3"/>
  <pageSetup orientation="portrait" r:id="rId1"/>
  <headerFooter>
    <oddFooter>&amp;R&amp;1#&amp;"Arial"&amp;12&amp;KFF0000ST Restricted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  <headerFooter>
    <oddFooter>&amp;R&amp;1#&amp;"Arial"&amp;12&amp;KFF0000ST Restricted</oddFooter>
  </headerFooter>
  <customProperties>
    <customPr name="DCFIdentifier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3"/>
  <sheetViews>
    <sheetView workbookViewId="0">
      <selection activeCell="E18" sqref="E18"/>
    </sheetView>
  </sheetViews>
  <sheetFormatPr defaultRowHeight="12.75" x14ac:dyDescent="0.2"/>
  <sheetData>
    <row r="1" spans="1:2" x14ac:dyDescent="0.2">
      <c r="A1" s="54" t="s">
        <v>85</v>
      </c>
      <c r="B1" s="52" t="s">
        <v>21</v>
      </c>
    </row>
    <row r="2" spans="1:2" x14ac:dyDescent="0.2">
      <c r="A2" s="54" t="s">
        <v>21</v>
      </c>
      <c r="B2" s="52" t="s">
        <v>84</v>
      </c>
    </row>
    <row r="3" spans="1:2" x14ac:dyDescent="0.2">
      <c r="A3" s="54" t="s">
        <v>84</v>
      </c>
    </row>
  </sheetData>
  <pageMargins left="0.7" right="0.7" top="0.75" bottom="0.75" header="0.3" footer="0.3"/>
  <pageSetup orientation="portrait" r:id="rId1"/>
  <headerFooter>
    <oddFooter>&amp;R&amp;1#&amp;"Arial"&amp;12&amp;KFF0000ST Restricted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4"/>
  <sheetViews>
    <sheetView workbookViewId="0"/>
  </sheetViews>
  <sheetFormatPr defaultRowHeight="12.75" x14ac:dyDescent="0.2"/>
  <sheetData>
    <row r="1" spans="1:7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</row>
    <row r="2" spans="1:7" x14ac:dyDescent="0.2">
      <c r="A2" t="s">
        <v>30</v>
      </c>
      <c r="B2" t="s">
        <v>31</v>
      </c>
      <c r="C2" t="s">
        <v>32</v>
      </c>
      <c r="D2" t="s">
        <v>33</v>
      </c>
      <c r="E2" t="s">
        <v>34</v>
      </c>
      <c r="F2">
        <v>10</v>
      </c>
      <c r="G2" t="s">
        <v>35</v>
      </c>
    </row>
    <row r="3" spans="1:7" x14ac:dyDescent="0.2">
      <c r="A3" t="s">
        <v>74</v>
      </c>
      <c r="B3" t="s">
        <v>75</v>
      </c>
      <c r="C3" t="s">
        <v>76</v>
      </c>
      <c r="D3" t="s">
        <v>77</v>
      </c>
      <c r="E3" t="s">
        <v>78</v>
      </c>
      <c r="F3">
        <v>20</v>
      </c>
      <c r="G3" t="s">
        <v>79</v>
      </c>
    </row>
    <row r="4" spans="1:7" x14ac:dyDescent="0.2">
      <c r="A4" t="s">
        <v>122</v>
      </c>
      <c r="B4" t="s">
        <v>123</v>
      </c>
      <c r="C4" t="s">
        <v>124</v>
      </c>
      <c r="D4" t="s">
        <v>125</v>
      </c>
      <c r="E4" t="s">
        <v>126</v>
      </c>
      <c r="F4">
        <v>21</v>
      </c>
      <c r="G4" t="s">
        <v>127</v>
      </c>
    </row>
  </sheetData>
  <phoneticPr fontId="5" type="noConversion"/>
  <pageMargins left="0.7" right="0.7" top="0.75" bottom="0.75" header="0.3" footer="0.3"/>
  <pageSetup paperSize="9" orientation="portrait" r:id="rId1"/>
  <headerFooter>
    <oddFooter>&amp;R&amp;1#&amp;"Arial"&amp;12&amp;KFF0000ST Restricted</oddFooter>
  </headerFooter>
  <customProperties>
    <customPr name="ChangeNameIdentifier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PCB Stackup</vt:lpstr>
      <vt:lpstr>Polar Calculation</vt:lpstr>
      <vt:lpstr>Classified as UnClassified</vt:lpstr>
      <vt:lpstr>Sheet1</vt:lpstr>
      <vt:lpstr>'PCB Stackup'!Print_Area</vt:lpstr>
      <vt:lpstr>silkscreen</vt:lpstr>
      <vt:lpstr>Solder_resist</vt:lpstr>
    </vt:vector>
  </TitlesOfParts>
  <Company>STMicroelectronics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Evans</dc:creator>
  <cp:lastModifiedBy>Nicolas LE BLANC</cp:lastModifiedBy>
  <cp:lastPrinted>2018-03-22T16:19:33Z</cp:lastPrinted>
  <dcterms:created xsi:type="dcterms:W3CDTF">2010-07-20T15:10:33Z</dcterms:created>
  <dcterms:modified xsi:type="dcterms:W3CDTF">2021-03-10T14:28:09Z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add6c0-cfdb-4bb9-b90f-bf23b83aa6c0_Enabled">
    <vt:lpwstr>true</vt:lpwstr>
  </property>
  <property fmtid="{D5CDD505-2E9C-101B-9397-08002B2CF9AE}" pid="3" name="MSIP_Label_23add6c0-cfdb-4bb9-b90f-bf23b83aa6c0_SetDate">
    <vt:lpwstr>2021-03-10T14:28:09Z</vt:lpwstr>
  </property>
  <property fmtid="{D5CDD505-2E9C-101B-9397-08002B2CF9AE}" pid="4" name="MSIP_Label_23add6c0-cfdb-4bb9-b90f-bf23b83aa6c0_Method">
    <vt:lpwstr>Privileged</vt:lpwstr>
  </property>
  <property fmtid="{D5CDD505-2E9C-101B-9397-08002B2CF9AE}" pid="5" name="MSIP_Label_23add6c0-cfdb-4bb9-b90f-bf23b83aa6c0_Name">
    <vt:lpwstr>23add6c0-cfdb-4bb9-b90f-bf23b83aa6c0</vt:lpwstr>
  </property>
  <property fmtid="{D5CDD505-2E9C-101B-9397-08002B2CF9AE}" pid="6" name="MSIP_Label_23add6c0-cfdb-4bb9-b90f-bf23b83aa6c0_SiteId">
    <vt:lpwstr>75e027c9-20d5-47d5-b82f-77d7cd041e8f</vt:lpwstr>
  </property>
  <property fmtid="{D5CDD505-2E9C-101B-9397-08002B2CF9AE}" pid="7" name="MSIP_Label_23add6c0-cfdb-4bb9-b90f-bf23b83aa6c0_ActionId">
    <vt:lpwstr>5856ea50-768a-4423-be42-58ce59b99ee7</vt:lpwstr>
  </property>
  <property fmtid="{D5CDD505-2E9C-101B-9397-08002B2CF9AE}" pid="8" name="MSIP_Label_23add6c0-cfdb-4bb9-b90f-bf23b83aa6c0_ContentBits">
    <vt:lpwstr>2</vt:lpwstr>
  </property>
</Properties>
</file>