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Y:\CADENCE\designs\AUTOMOTIVE\TeseoVI\ELE6A EVB\"/>
    </mc:Choice>
  </mc:AlternateContent>
  <xr:revisionPtr revIDLastSave="0" documentId="13_ncr:1_{D90D863C-D74E-4928-81F1-3FE0C7F512FE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PCB Manufacturing Specification" sheetId="12" r:id="rId1"/>
    <sheet name="Impedance Calculation" sheetId="13" r:id="rId2"/>
    <sheet name="Choices" sheetId="15" state="hidden" r:id="rId3"/>
    <sheet name="Classified as UnClassified" sheetId="14" state="hidden" r:id="rId4"/>
    <sheet name="xl_DCF_History" sheetId="4" state="veryHidden" r:id="rId5"/>
  </sheets>
  <definedNames>
    <definedName name="_xlnm._FilterDatabase" localSheetId="0" hidden="1">'PCB Manufacturing Specification'!$B$11:$H$31</definedName>
    <definedName name="_xlnm.Print_Area" localSheetId="0">'PCB Manufacturing Specification'!$A$1:$P$63</definedName>
    <definedName name="silkscreen">Choices!$B$2:$B$3</definedName>
    <definedName name="Solder_resist">Choices!$A$2:$A$4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2" i="12" l="1"/>
  <c r="I69" i="12" l="1"/>
  <c r="J46" i="12"/>
  <c r="I46" i="12" s="1"/>
  <c r="J44" i="12"/>
  <c r="I44" i="12" s="1"/>
  <c r="J42" i="12"/>
  <c r="I42" i="12" s="1"/>
  <c r="J40" i="12"/>
  <c r="I40" i="12" s="1"/>
  <c r="I47" i="12"/>
  <c r="I38" i="12"/>
  <c r="J45" i="12"/>
  <c r="J43" i="12"/>
  <c r="J41" i="12"/>
  <c r="J49" i="12" l="1"/>
  <c r="E30" i="12" l="1"/>
</calcChain>
</file>

<file path=xl/sharedStrings.xml><?xml version="1.0" encoding="utf-8"?>
<sst xmlns="http://schemas.openxmlformats.org/spreadsheetml/2006/main" count="178" uniqueCount="144">
  <si>
    <t>PCB details:</t>
  </si>
  <si>
    <t>Dielectric</t>
  </si>
  <si>
    <t>Bottom Signal</t>
  </si>
  <si>
    <t>Top solder resist</t>
  </si>
  <si>
    <t>Bottom solder resist</t>
  </si>
  <si>
    <t>Layer type</t>
  </si>
  <si>
    <t>Material</t>
  </si>
  <si>
    <t>Copper</t>
  </si>
  <si>
    <t>NOTES:</t>
  </si>
  <si>
    <t>Any silkscreen which is outside the PCB edge boundary should be removed. Removal of any other silkscreen is not accepted unless agreed with the designer.</t>
  </si>
  <si>
    <t>Trace geometry changes are not accepted unless agreed with the designer.</t>
  </si>
  <si>
    <t>The following standard PCB manufacturing edits are accepted:</t>
  </si>
  <si>
    <t>Non-functional pad removal.</t>
  </si>
  <si>
    <t>Teardrop addition.</t>
  </si>
  <si>
    <t>Addition of copper in waste areas.</t>
  </si>
  <si>
    <t>Block filling solder resist around surface mount pads.</t>
  </si>
  <si>
    <t>Impedance control</t>
  </si>
  <si>
    <t>1)</t>
  </si>
  <si>
    <t>2)</t>
  </si>
  <si>
    <t>3)</t>
  </si>
  <si>
    <t>White</t>
  </si>
  <si>
    <t>CLINAME</t>
  </si>
  <si>
    <t>DATETIME</t>
  </si>
  <si>
    <t>DONEBY</t>
  </si>
  <si>
    <t>IPADDRESS</t>
  </si>
  <si>
    <t>APPVER</t>
  </si>
  <si>
    <t>RANDOM</t>
  </si>
  <si>
    <t>CHECKSUM</t>
  </si>
  <si>
    <t>Silkscreen legend colour:</t>
  </si>
  <si>
    <t>ൟ൸്൶൫ൽൽ൳൰൳൯൮</t>
  </si>
  <si>
    <t>ുഹ഼഻ഹ഼ഺ഻ഺപപ഻഻ൄ഻ുോൗപല൑ൗ൞വ഻ൄഺള</t>
  </si>
  <si>
    <t>൝൞൦൚൯඀൫</t>
  </si>
  <si>
    <t>ൌ൜൓ഺു഼഼</t>
  </si>
  <si>
    <t>ഽസഺസ഼സഺ</t>
  </si>
  <si>
    <t>ഽുാ഻</t>
  </si>
  <si>
    <t>Impedance control required:</t>
  </si>
  <si>
    <t>Surface finish:</t>
  </si>
  <si>
    <t>PCB thickness:</t>
  </si>
  <si>
    <t>PCB thickness tolerance:</t>
  </si>
  <si>
    <t>Impedance tolerance required:</t>
  </si>
  <si>
    <t>Number of boards in an array:</t>
  </si>
  <si>
    <t>PCB size (See PCB milling diagram artwork for full details):</t>
  </si>
  <si>
    <t>Solder resist colour:</t>
  </si>
  <si>
    <t>IMPORTANT NOTES:</t>
  </si>
  <si>
    <t>1. Impedance measurements should be taken using the test coupon on the PCB design not the PCB manufacturers test coupon.</t>
  </si>
  <si>
    <t>NA</t>
  </si>
  <si>
    <t>Targetted Impedance</t>
  </si>
  <si>
    <t>Function</t>
  </si>
  <si>
    <t>TG level</t>
  </si>
  <si>
    <t>Minimum Solder resist registration</t>
  </si>
  <si>
    <t>Minimum solder resist width</t>
  </si>
  <si>
    <t>Dielectric
Constant
1MHz / 5GHz</t>
  </si>
  <si>
    <t>loss tan
1MHz / 5GHz</t>
  </si>
  <si>
    <t>@50Hz/25°C: 2,6%</t>
  </si>
  <si>
    <t>Top signal</t>
  </si>
  <si>
    <t>0,016 / 0,018</t>
  </si>
  <si>
    <t>Total PCB thickness</t>
  </si>
  <si>
    <t>µm</t>
  </si>
  <si>
    <t>trace width (µm)</t>
  </si>
  <si>
    <t>trace separation (ISO) (µm)</t>
  </si>
  <si>
    <t>Layer targetted</t>
  </si>
  <si>
    <t>ᝧᝨ᜴ᝦ᝹ជឈឆ᝽᝷ឈ᝹᝸</t>
  </si>
  <si>
    <t>ᝇᝃᝅᝉᝃᝆᝄᝅᝌ᜴᜴ᝅᝅᝎᝈᝆ᝕ᝡ᜴᜼᝛ᝡᝨ᜿ᝅᝎᝄ᜽</t>
  </si>
  <si>
    <t>ᝧᝨᝰᝠខ᝹ᝄᝄᝄᝇᝇ</t>
  </si>
  <si>
    <t>ᝠᝡ᝙ᝢ᝖ᝇᝈ᝚</t>
  </si>
  <si>
    <t>ᝊᝂᝄᝂᝄᝂᝄ</t>
  </si>
  <si>
    <t>ᝈᝄᝇᝉ</t>
  </si>
  <si>
    <t>Minimum track width / Spacing</t>
  </si>
  <si>
    <t>Minimum mechanical via size Drill diameter / outer / inner</t>
  </si>
  <si>
    <t>Blue</t>
  </si>
  <si>
    <t>Details</t>
  </si>
  <si>
    <t xml:space="preserve">Thickness </t>
  </si>
  <si>
    <t>mils</t>
  </si>
  <si>
    <t xml:space="preserve"> 0,1 mm</t>
  </si>
  <si>
    <t>Polar  
Link</t>
  </si>
  <si>
    <t>Trace type</t>
  </si>
  <si>
    <t>Layer Count</t>
  </si>
  <si>
    <t>Date</t>
  </si>
  <si>
    <t>BOARD reference :</t>
  </si>
  <si>
    <t>Trace to ground (µm)</t>
  </si>
  <si>
    <t>ᩬ᪅ᩚ᪃᩸᪊᪊᪀᩽᪀᩼᩻</t>
  </si>
  <si>
    <t>ᩈᩉᩆᩈᩌᩆᩉᩇᩉᩈᨷᨷᩈᩈᩑᩊᩐᨷᨿᩞᩤᩫᩂᩈᩑᩇᩀ</t>
  </si>
  <si>
    <t>ᩲᩪᩫᨷᩩ᩼᪊᪋᪉᪀᩺᪋᩼᩻ᩴᨷᩕᨷᩘ᩠ᩧᨷ᩿᩸᪅᩻᪆᪍᩼᪉</t>
  </si>
  <si>
    <t>ᩘᩞᩩᩚᩮᩣᩎᩊᩊᩐ</t>
  </si>
  <si>
    <t>ᩎᩅᩈᩅᩇᩅᩇ</t>
  </si>
  <si>
    <t>ᩌᩏᩐᩏ</t>
  </si>
  <si>
    <t xml:space="preserve">Calculated impedance with Polar </t>
  </si>
  <si>
    <t xml:space="preserve">Track layer 1 referenced to layer 2
</t>
  </si>
  <si>
    <t>PCB Manufacturing Specification</t>
  </si>
  <si>
    <t>Layer 2</t>
  </si>
  <si>
    <t xml:space="preserve">Layer 2: </t>
  </si>
  <si>
    <t>base</t>
  </si>
  <si>
    <t>Dielectric core</t>
  </si>
  <si>
    <t>Core IT-158 1.6</t>
  </si>
  <si>
    <t>3,81@600Mhz</t>
  </si>
  <si>
    <t xml:space="preserve">Layer 1: </t>
  </si>
  <si>
    <t>PP  IT-158B 1080</t>
  </si>
  <si>
    <t xml:space="preserve">Layer 3: </t>
  </si>
  <si>
    <t>Layer 3</t>
  </si>
  <si>
    <t xml:space="preserve">Layer 4: </t>
  </si>
  <si>
    <t>PCB Stackup: 4 layers: HTG</t>
  </si>
  <si>
    <t>50 Ohms</t>
  </si>
  <si>
    <t>single-ended</t>
  </si>
  <si>
    <t>This is minimum value</t>
  </si>
  <si>
    <t>Approximate PCB size, Relevant information in GERBER file</t>
  </si>
  <si>
    <t>Solder resist</t>
  </si>
  <si>
    <t>Silkscreen</t>
  </si>
  <si>
    <t>PCB ROHS</t>
  </si>
  <si>
    <t>RoHs/Lead free</t>
  </si>
  <si>
    <t>EU RoHS Directive 2002/95/EC</t>
  </si>
  <si>
    <t>Under EMS responsibility</t>
  </si>
  <si>
    <t>Surface Finishing</t>
  </si>
  <si>
    <t>ENIG</t>
  </si>
  <si>
    <t>ENEPIG</t>
  </si>
  <si>
    <t>50µm</t>
  </si>
  <si>
    <t>100µm</t>
  </si>
  <si>
    <t>Finished copper</t>
  </si>
  <si>
    <t>35µm</t>
  </si>
  <si>
    <t>90 Ohms</t>
  </si>
  <si>
    <t>differential</t>
  </si>
  <si>
    <t>cf Fig1 as example</t>
  </si>
  <si>
    <t>Minimum laser via size Drill diameter / outer / inner, L1-L2 and L3-L4</t>
  </si>
  <si>
    <t>Minimum mechanical via size Drill diameter / outer / inner, L2-L3</t>
  </si>
  <si>
    <t>Please share feedback with ST for our information</t>
  </si>
  <si>
    <t>Nb of Layers</t>
  </si>
  <si>
    <t>Refer to table below</t>
  </si>
  <si>
    <t>Impedance Control</t>
  </si>
  <si>
    <t>No</t>
  </si>
  <si>
    <t>White (Default)</t>
  </si>
  <si>
    <t>Chemical Ni/Au (Default)</t>
  </si>
  <si>
    <t>Yes (Default)</t>
  </si>
  <si>
    <t>Fig 1</t>
  </si>
  <si>
    <t>Comments</t>
  </si>
  <si>
    <t>Blue (Default)</t>
  </si>
  <si>
    <t>Green</t>
  </si>
  <si>
    <t>Oz</t>
  </si>
  <si>
    <t>ELE6A_EVB REVA</t>
  </si>
  <si>
    <t>103.3*61mm</t>
  </si>
  <si>
    <t>0.20mm / 0.55mm /  0.55mm</t>
  </si>
  <si>
    <t>RF</t>
  </si>
  <si>
    <t>USB</t>
  </si>
  <si>
    <t xml:space="preserve">based + metallisation: </t>
  </si>
  <si>
    <t>based + metallisation:</t>
  </si>
  <si>
    <t xml:space="preserve">Track layer 4 referenced to layer 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</si>
</sst>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&quot; mm&quot;"/>
    <numFmt numFmtId="165" formatCode="#&quot; &quot;?/2"/>
  </numFmts>
  <fonts count="28" x14ac:knownFonts="1">
    <font>
      <sz val="10"/>
      <name val="Arial"/>
    </font>
    <font>
      <sz val="11"/>
      <color theme="1"/>
      <name val="Arial"/>
      <family val="2"/>
      <scheme val="minor"/>
    </font>
    <font>
      <b/>
      <sz val="10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0"/>
      <color indexed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sz val="11"/>
      <color theme="1"/>
      <name val="Arial"/>
      <family val="2"/>
      <scheme val="minor"/>
    </font>
    <font>
      <u/>
      <sz val="10"/>
      <color theme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  <scheme val="minor"/>
    </font>
    <font>
      <b/>
      <sz val="26"/>
      <color rgb="FF002060"/>
      <name val="Arial"/>
      <family val="2"/>
    </font>
    <font>
      <b/>
      <sz val="14"/>
      <color rgb="FF00206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4"/>
      <name val="Arial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57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rgb="FFFF9900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3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2" fillId="0" borderId="0"/>
    <xf numFmtId="0" fontId="6" fillId="0" borderId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1" fillId="0" borderId="0"/>
  </cellStyleXfs>
  <cellXfs count="250">
    <xf numFmtId="0" fontId="0" fillId="0" borderId="0" xfId="0"/>
    <xf numFmtId="0" fontId="0" fillId="4" borderId="0" xfId="0" applyFill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6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6" fillId="0" borderId="0" xfId="0" applyFont="1" applyAlignment="1">
      <alignment horizontal="center"/>
    </xf>
    <xf numFmtId="165" fontId="0" fillId="0" borderId="0" xfId="0" applyNumberFormat="1"/>
    <xf numFmtId="0" fontId="0" fillId="3" borderId="10" xfId="0" applyFill="1" applyBorder="1" applyAlignment="1">
      <alignment horizontal="center" vertical="center"/>
    </xf>
    <xf numFmtId="0" fontId="27" fillId="9" borderId="10" xfId="7" applyFont="1" applyFill="1" applyBorder="1" applyAlignment="1" applyProtection="1">
      <alignment horizontal="center" vertical="center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6" fillId="3" borderId="10" xfId="0" applyFont="1" applyFill="1" applyBorder="1" applyAlignment="1" applyProtection="1">
      <alignment horizontal="center" vertical="center"/>
      <protection locked="0"/>
    </xf>
    <xf numFmtId="0" fontId="0" fillId="4" borderId="0" xfId="0" applyFill="1" applyProtection="1">
      <protection locked="0"/>
    </xf>
    <xf numFmtId="0" fontId="0" fillId="4" borderId="0" xfId="0" applyFill="1" applyAlignment="1" applyProtection="1">
      <alignment horizontal="right"/>
      <protection locked="0"/>
    </xf>
    <xf numFmtId="0" fontId="0" fillId="4" borderId="1" xfId="0" applyFill="1" applyBorder="1" applyProtection="1">
      <protection locked="0"/>
    </xf>
    <xf numFmtId="0" fontId="0" fillId="4" borderId="2" xfId="0" applyFill="1" applyBorder="1" applyProtection="1">
      <protection locked="0"/>
    </xf>
    <xf numFmtId="0" fontId="0" fillId="4" borderId="2" xfId="0" applyFill="1" applyBorder="1" applyAlignment="1" applyProtection="1">
      <alignment horizontal="right"/>
      <protection locked="0"/>
    </xf>
    <xf numFmtId="0" fontId="0" fillId="4" borderId="3" xfId="0" applyFill="1" applyBorder="1" applyProtection="1">
      <protection locked="0"/>
    </xf>
    <xf numFmtId="0" fontId="0" fillId="4" borderId="4" xfId="0" applyFill="1" applyBorder="1" applyProtection="1">
      <protection locked="0"/>
    </xf>
    <xf numFmtId="0" fontId="0" fillId="4" borderId="5" xfId="0" applyFill="1" applyBorder="1" applyProtection="1">
      <protection locked="0"/>
    </xf>
    <xf numFmtId="0" fontId="21" fillId="4" borderId="0" xfId="0" applyFont="1" applyFill="1" applyProtection="1">
      <protection locked="0"/>
    </xf>
    <xf numFmtId="0" fontId="0" fillId="4" borderId="0" xfId="0" applyFill="1" applyAlignment="1" applyProtection="1">
      <alignment horizontal="left"/>
      <protection locked="0"/>
    </xf>
    <xf numFmtId="0" fontId="3" fillId="4" borderId="0" xfId="0" applyFont="1" applyFill="1" applyProtection="1">
      <protection locked="0"/>
    </xf>
    <xf numFmtId="0" fontId="0" fillId="4" borderId="6" xfId="0" applyFill="1" applyBorder="1" applyProtection="1">
      <protection locked="0"/>
    </xf>
    <xf numFmtId="0" fontId="0" fillId="4" borderId="7" xfId="0" applyFill="1" applyBorder="1" applyProtection="1">
      <protection locked="0"/>
    </xf>
    <xf numFmtId="0" fontId="0" fillId="4" borderId="7" xfId="0" applyFill="1" applyBorder="1" applyAlignment="1" applyProtection="1">
      <alignment horizontal="right"/>
      <protection locked="0"/>
    </xf>
    <xf numFmtId="0" fontId="0" fillId="4" borderId="8" xfId="0" applyFill="1" applyBorder="1" applyProtection="1">
      <protection locked="0"/>
    </xf>
    <xf numFmtId="0" fontId="22" fillId="4" borderId="1" xfId="0" applyFont="1" applyFill="1" applyBorder="1" applyAlignment="1" applyProtection="1">
      <alignment horizontal="left" vertical="center"/>
      <protection locked="0"/>
    </xf>
    <xf numFmtId="0" fontId="0" fillId="4" borderId="3" xfId="0" applyFill="1" applyBorder="1" applyAlignment="1" applyProtection="1">
      <alignment horizontal="right"/>
      <protection locked="0"/>
    </xf>
    <xf numFmtId="0" fontId="4" fillId="4" borderId="4" xfId="0" applyFont="1" applyFill="1" applyBorder="1" applyProtection="1">
      <protection locked="0"/>
    </xf>
    <xf numFmtId="0" fontId="2" fillId="4" borderId="0" xfId="0" applyFont="1" applyFill="1" applyProtection="1">
      <protection locked="0"/>
    </xf>
    <xf numFmtId="0" fontId="0" fillId="4" borderId="0" xfId="0" applyFill="1" applyAlignment="1" applyProtection="1">
      <alignment horizontal="center"/>
      <protection locked="0"/>
    </xf>
    <xf numFmtId="0" fontId="6" fillId="5" borderId="17" xfId="0" applyFont="1" applyFill="1" applyBorder="1" applyAlignment="1" applyProtection="1">
      <alignment horizontal="left" vertical="center"/>
      <protection locked="0"/>
    </xf>
    <xf numFmtId="0" fontId="6" fillId="5" borderId="34" xfId="0" applyFont="1" applyFill="1" applyBorder="1" applyAlignment="1" applyProtection="1">
      <alignment horizontal="left" vertical="center"/>
      <protection locked="0"/>
    </xf>
    <xf numFmtId="0" fontId="14" fillId="4" borderId="5" xfId="0" applyFont="1" applyFill="1" applyBorder="1" applyProtection="1">
      <protection locked="0"/>
    </xf>
    <xf numFmtId="0" fontId="7" fillId="4" borderId="0" xfId="0" applyFont="1" applyFill="1" applyAlignment="1" applyProtection="1">
      <alignment horizontal="center" vertical="center"/>
      <protection locked="0"/>
    </xf>
    <xf numFmtId="0" fontId="10" fillId="4" borderId="0" xfId="0" applyFont="1" applyFill="1" applyProtection="1">
      <protection locked="0"/>
    </xf>
    <xf numFmtId="0" fontId="14" fillId="4" borderId="0" xfId="0" applyFont="1" applyFill="1" applyProtection="1">
      <protection locked="0"/>
    </xf>
    <xf numFmtId="0" fontId="4" fillId="4" borderId="0" xfId="0" applyFont="1" applyFill="1" applyAlignment="1" applyProtection="1">
      <alignment horizontal="left"/>
      <protection locked="0"/>
    </xf>
    <xf numFmtId="0" fontId="4" fillId="4" borderId="0" xfId="0" applyFont="1" applyFill="1" applyAlignment="1" applyProtection="1">
      <alignment horizontal="right"/>
      <protection locked="0"/>
    </xf>
    <xf numFmtId="0" fontId="6" fillId="4" borderId="45" xfId="0" applyFont="1" applyFill="1" applyBorder="1" applyAlignment="1" applyProtection="1">
      <alignment horizontal="center" vertical="center"/>
      <protection locked="0"/>
    </xf>
    <xf numFmtId="0" fontId="0" fillId="4" borderId="43" xfId="0" applyFill="1" applyBorder="1" applyAlignment="1" applyProtection="1">
      <alignment horizontal="center" vertical="center"/>
      <protection locked="0"/>
    </xf>
    <xf numFmtId="0" fontId="6" fillId="5" borderId="20" xfId="0" applyFont="1" applyFill="1" applyBorder="1" applyAlignment="1" applyProtection="1">
      <alignment horizontal="left" vertical="center"/>
      <protection locked="0"/>
    </xf>
    <xf numFmtId="0" fontId="6" fillId="5" borderId="35" xfId="0" applyFont="1" applyFill="1" applyBorder="1" applyAlignment="1" applyProtection="1">
      <alignment horizontal="left" vertical="center"/>
      <protection locked="0"/>
    </xf>
    <xf numFmtId="0" fontId="0" fillId="4" borderId="29" xfId="0" applyFill="1" applyBorder="1" applyProtection="1">
      <protection locked="0"/>
    </xf>
    <xf numFmtId="0" fontId="22" fillId="4" borderId="1" xfId="0" applyFont="1" applyFill="1" applyBorder="1" applyProtection="1">
      <protection locked="0"/>
    </xf>
    <xf numFmtId="0" fontId="13" fillId="4" borderId="4" xfId="1" applyFill="1" applyBorder="1" applyProtection="1">
      <protection locked="0"/>
    </xf>
    <xf numFmtId="0" fontId="9" fillId="4" borderId="0" xfId="0" applyFont="1" applyFill="1" applyAlignment="1" applyProtection="1">
      <alignment horizontal="center"/>
      <protection locked="0"/>
    </xf>
    <xf numFmtId="0" fontId="23" fillId="6" borderId="13" xfId="0" applyFont="1" applyFill="1" applyBorder="1" applyAlignment="1" applyProtection="1">
      <alignment horizontal="center" vertical="center"/>
      <protection locked="0"/>
    </xf>
    <xf numFmtId="0" fontId="0" fillId="4" borderId="52" xfId="0" applyFill="1" applyBorder="1" applyProtection="1">
      <protection locked="0"/>
    </xf>
    <xf numFmtId="0" fontId="0" fillId="4" borderId="0" xfId="0" applyFill="1" applyAlignment="1" applyProtection="1">
      <alignment vertical="center"/>
      <protection locked="0"/>
    </xf>
    <xf numFmtId="0" fontId="0" fillId="2" borderId="3" xfId="0" applyFill="1" applyBorder="1" applyAlignment="1" applyProtection="1">
      <alignment vertical="center"/>
      <protection locked="0"/>
    </xf>
    <xf numFmtId="0" fontId="0" fillId="2" borderId="0" xfId="0" applyFill="1" applyProtection="1">
      <protection locked="0"/>
    </xf>
    <xf numFmtId="0" fontId="0" fillId="2" borderId="55" xfId="0" applyFill="1" applyBorder="1" applyAlignment="1" applyProtection="1">
      <alignment vertical="center"/>
      <protection locked="0"/>
    </xf>
    <xf numFmtId="0" fontId="27" fillId="9" borderId="0" xfId="7" applyFont="1" applyFill="1" applyProtection="1">
      <protection locked="0"/>
    </xf>
    <xf numFmtId="0" fontId="0" fillId="9" borderId="0" xfId="0" applyFill="1" applyProtection="1">
      <protection locked="0"/>
    </xf>
    <xf numFmtId="0" fontId="27" fillId="9" borderId="9" xfId="7" applyFont="1" applyFill="1" applyBorder="1" applyAlignment="1" applyProtection="1">
      <alignment horizontal="center" vertical="center"/>
      <protection locked="0"/>
    </xf>
    <xf numFmtId="0" fontId="27" fillId="9" borderId="17" xfId="7" applyFont="1" applyFill="1" applyBorder="1" applyAlignment="1" applyProtection="1">
      <alignment horizontal="center" vertical="center"/>
      <protection locked="0"/>
    </xf>
    <xf numFmtId="0" fontId="0" fillId="3" borderId="0" xfId="0" applyFill="1" applyProtection="1">
      <protection locked="0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3" borderId="17" xfId="0" applyFill="1" applyBorder="1" applyAlignment="1" applyProtection="1">
      <alignment horizontal="center" vertical="center"/>
      <protection locked="0"/>
    </xf>
    <xf numFmtId="0" fontId="0" fillId="3" borderId="17" xfId="0" applyFill="1" applyBorder="1" applyAlignment="1" applyProtection="1">
      <alignment vertical="center"/>
      <protection locked="0"/>
    </xf>
    <xf numFmtId="0" fontId="0" fillId="3" borderId="44" xfId="0" applyFill="1" applyBorder="1" applyAlignment="1" applyProtection="1">
      <alignment vertical="center"/>
      <protection locked="0"/>
    </xf>
    <xf numFmtId="0" fontId="0" fillId="2" borderId="43" xfId="0" applyFill="1" applyBorder="1" applyAlignment="1" applyProtection="1">
      <alignment vertical="center"/>
      <protection locked="0"/>
    </xf>
    <xf numFmtId="0" fontId="0" fillId="4" borderId="0" xfId="0" applyFill="1" applyAlignment="1" applyProtection="1">
      <alignment horizontal="right" vertical="center"/>
      <protection locked="0"/>
    </xf>
    <xf numFmtId="0" fontId="0" fillId="2" borderId="8" xfId="0" applyFill="1" applyBorder="1" applyAlignment="1" applyProtection="1">
      <alignment vertical="center"/>
      <protection locked="0"/>
    </xf>
    <xf numFmtId="0" fontId="0" fillId="4" borderId="0" xfId="0" applyFill="1" applyAlignment="1" applyProtection="1">
      <alignment horizontal="center" vertical="center"/>
      <protection locked="0"/>
    </xf>
    <xf numFmtId="0" fontId="24" fillId="6" borderId="24" xfId="0" applyFont="1" applyFill="1" applyBorder="1" applyAlignment="1" applyProtection="1">
      <alignment horizontal="center"/>
      <protection locked="0"/>
    </xf>
    <xf numFmtId="0" fontId="0" fillId="6" borderId="7" xfId="0" applyFill="1" applyBorder="1" applyProtection="1"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Alignment="1" applyProtection="1">
      <alignment horizontal="center" vertical="center"/>
      <protection locked="0"/>
    </xf>
    <xf numFmtId="0" fontId="6" fillId="4" borderId="7" xfId="0" applyFont="1" applyFill="1" applyBorder="1" applyProtection="1">
      <protection locked="0"/>
    </xf>
    <xf numFmtId="0" fontId="4" fillId="4" borderId="1" xfId="0" applyFont="1" applyFill="1" applyBorder="1" applyProtection="1">
      <protection locked="0"/>
    </xf>
    <xf numFmtId="0" fontId="0" fillId="4" borderId="4" xfId="0" applyFill="1" applyBorder="1" applyAlignment="1" applyProtection="1">
      <alignment horizontal="right"/>
      <protection locked="0"/>
    </xf>
    <xf numFmtId="0" fontId="6" fillId="4" borderId="2" xfId="0" applyFont="1" applyFill="1" applyBorder="1" applyProtection="1">
      <protection locked="0"/>
    </xf>
    <xf numFmtId="0" fontId="2" fillId="4" borderId="2" xfId="0" applyFont="1" applyFill="1" applyBorder="1" applyProtection="1">
      <protection locked="0"/>
    </xf>
    <xf numFmtId="0" fontId="6" fillId="4" borderId="2" xfId="0" applyFont="1" applyFill="1" applyBorder="1" applyAlignment="1" applyProtection="1">
      <alignment horizontal="right"/>
      <protection locked="0"/>
    </xf>
    <xf numFmtId="0" fontId="6" fillId="4" borderId="0" xfId="0" applyFont="1" applyFill="1" applyProtection="1">
      <protection locked="0"/>
    </xf>
    <xf numFmtId="0" fontId="6" fillId="4" borderId="0" xfId="0" applyFont="1" applyFill="1" applyAlignment="1" applyProtection="1">
      <alignment horizontal="center"/>
      <protection locked="0"/>
    </xf>
    <xf numFmtId="0" fontId="6" fillId="4" borderId="0" xfId="0" applyFont="1" applyFill="1" applyAlignment="1" applyProtection="1">
      <alignment horizontal="right"/>
      <protection locked="0"/>
    </xf>
    <xf numFmtId="0" fontId="6" fillId="4" borderId="4" xfId="0" applyFont="1" applyFill="1" applyBorder="1" applyProtection="1">
      <protection locked="0"/>
    </xf>
    <xf numFmtId="0" fontId="6" fillId="4" borderId="7" xfId="0" applyFont="1" applyFill="1" applyBorder="1" applyAlignment="1" applyProtection="1">
      <alignment horizontal="center"/>
      <protection locked="0"/>
    </xf>
    <xf numFmtId="0" fontId="16" fillId="6" borderId="15" xfId="0" applyFont="1" applyFill="1" applyBorder="1" applyAlignment="1" applyProtection="1">
      <alignment horizontal="center" vertical="center" wrapText="1"/>
      <protection locked="0"/>
    </xf>
    <xf numFmtId="0" fontId="16" fillId="6" borderId="16" xfId="0" applyFont="1" applyFill="1" applyBorder="1" applyAlignment="1" applyProtection="1">
      <alignment horizontal="center" vertical="center" wrapText="1"/>
      <protection locked="0"/>
    </xf>
    <xf numFmtId="0" fontId="6" fillId="5" borderId="9" xfId="0" applyFont="1" applyFill="1" applyBorder="1" applyAlignment="1" applyProtection="1">
      <alignment horizontal="center" vertical="center"/>
      <protection locked="0"/>
    </xf>
    <xf numFmtId="0" fontId="13" fillId="4" borderId="11" xfId="1" quotePrefix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 applyProtection="1">
      <alignment horizontal="center" vertical="center" wrapText="1"/>
      <protection locked="0"/>
    </xf>
    <xf numFmtId="0" fontId="17" fillId="4" borderId="10" xfId="0" applyFont="1" applyFill="1" applyBorder="1" applyAlignment="1" applyProtection="1">
      <alignment horizontal="center" vertical="center" wrapText="1"/>
      <protection locked="0"/>
    </xf>
    <xf numFmtId="0" fontId="17" fillId="0" borderId="10" xfId="0" applyFont="1" applyBorder="1" applyAlignment="1" applyProtection="1">
      <alignment horizontal="center" vertical="center" wrapText="1"/>
      <protection locked="0"/>
    </xf>
    <xf numFmtId="0" fontId="18" fillId="4" borderId="10" xfId="0" applyFont="1" applyFill="1" applyBorder="1" applyAlignment="1" applyProtection="1">
      <alignment horizontal="center" vertical="center" wrapText="1"/>
      <protection locked="0"/>
    </xf>
    <xf numFmtId="0" fontId="18" fillId="5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1" applyFill="1" applyBorder="1" applyAlignment="1" applyProtection="1">
      <alignment horizontal="center" vertical="center" wrapText="1"/>
      <protection locked="0"/>
    </xf>
    <xf numFmtId="0" fontId="8" fillId="4" borderId="0" xfId="0" applyFont="1" applyFill="1" applyProtection="1">
      <protection locked="0"/>
    </xf>
    <xf numFmtId="0" fontId="7" fillId="4" borderId="0" xfId="0" applyFont="1" applyFill="1" applyAlignment="1" applyProtection="1">
      <alignment horizontal="left" vertical="top" wrapText="1"/>
      <protection locked="0"/>
    </xf>
    <xf numFmtId="0" fontId="27" fillId="9" borderId="10" xfId="7" applyFont="1" applyFill="1" applyBorder="1" applyAlignment="1" applyProtection="1">
      <alignment horizontal="center" vertical="center"/>
    </xf>
    <xf numFmtId="0" fontId="0" fillId="2" borderId="42" xfId="0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27" fillId="9" borderId="17" xfId="7" applyFont="1" applyFill="1" applyBorder="1" applyAlignment="1" applyProtection="1">
      <alignment horizontal="center" vertical="center"/>
      <protection locked="0"/>
    </xf>
    <xf numFmtId="0" fontId="27" fillId="9" borderId="44" xfId="7" applyFont="1" applyFill="1" applyBorder="1" applyAlignment="1" applyProtection="1">
      <alignment horizontal="center" vertical="center"/>
      <protection locked="0"/>
    </xf>
    <xf numFmtId="0" fontId="0" fillId="3" borderId="17" xfId="0" applyFill="1" applyBorder="1" applyAlignment="1" applyProtection="1">
      <alignment horizontal="center" vertical="center"/>
      <protection locked="0"/>
    </xf>
    <xf numFmtId="0" fontId="0" fillId="3" borderId="44" xfId="0" applyFill="1" applyBorder="1" applyAlignment="1" applyProtection="1">
      <alignment horizontal="center" vertical="center"/>
      <protection locked="0"/>
    </xf>
    <xf numFmtId="0" fontId="7" fillId="4" borderId="1" xfId="0" applyFont="1" applyFill="1" applyBorder="1" applyAlignment="1" applyProtection="1">
      <alignment horizontal="left" vertical="top" wrapText="1"/>
      <protection locked="0"/>
    </xf>
    <xf numFmtId="0" fontId="7" fillId="4" borderId="2" xfId="0" applyFont="1" applyFill="1" applyBorder="1" applyAlignment="1" applyProtection="1">
      <alignment horizontal="left" vertical="top" wrapText="1"/>
      <protection locked="0"/>
    </xf>
    <xf numFmtId="0" fontId="7" fillId="4" borderId="3" xfId="0" applyFont="1" applyFill="1" applyBorder="1" applyAlignment="1" applyProtection="1">
      <alignment horizontal="left" vertical="top" wrapText="1"/>
      <protection locked="0"/>
    </xf>
    <xf numFmtId="0" fontId="7" fillId="4" borderId="6" xfId="0" applyFont="1" applyFill="1" applyBorder="1" applyAlignment="1" applyProtection="1">
      <alignment horizontal="left" vertical="top" wrapText="1"/>
      <protection locked="0"/>
    </xf>
    <xf numFmtId="0" fontId="7" fillId="4" borderId="7" xfId="0" applyFont="1" applyFill="1" applyBorder="1" applyAlignment="1" applyProtection="1">
      <alignment horizontal="left" vertical="top" wrapText="1"/>
      <protection locked="0"/>
    </xf>
    <xf numFmtId="0" fontId="7" fillId="4" borderId="8" xfId="0" applyFont="1" applyFill="1" applyBorder="1" applyAlignment="1" applyProtection="1">
      <alignment horizontal="left" vertical="top" wrapText="1"/>
      <protection locked="0"/>
    </xf>
    <xf numFmtId="0" fontId="18" fillId="4" borderId="10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  <protection locked="0"/>
    </xf>
    <xf numFmtId="0" fontId="18" fillId="4" borderId="37" xfId="0" applyFont="1" applyFill="1" applyBorder="1" applyAlignment="1" applyProtection="1">
      <alignment horizontal="center" vertical="center" wrapText="1"/>
      <protection locked="0"/>
    </xf>
    <xf numFmtId="0" fontId="18" fillId="4" borderId="44" xfId="0" applyFont="1" applyFill="1" applyBorder="1" applyAlignment="1" applyProtection="1">
      <alignment horizontal="center" vertical="center" wrapText="1"/>
      <protection locked="0"/>
    </xf>
    <xf numFmtId="1" fontId="2" fillId="4" borderId="37" xfId="0" applyNumberFormat="1" applyFont="1" applyFill="1" applyBorder="1" applyAlignment="1" applyProtection="1">
      <alignment horizontal="center" vertical="center"/>
      <protection locked="0"/>
    </xf>
    <xf numFmtId="1" fontId="2" fillId="4" borderId="18" xfId="0" applyNumberFormat="1" applyFont="1" applyFill="1" applyBorder="1" applyAlignment="1" applyProtection="1">
      <alignment horizontal="center" vertical="center"/>
      <protection locked="0"/>
    </xf>
    <xf numFmtId="0" fontId="17" fillId="4" borderId="37" xfId="0" applyFont="1" applyFill="1" applyBorder="1" applyAlignment="1" applyProtection="1">
      <alignment horizontal="center" vertical="center" wrapText="1"/>
      <protection locked="0"/>
    </xf>
    <xf numFmtId="0" fontId="17" fillId="4" borderId="34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  <protection locked="0"/>
    </xf>
    <xf numFmtId="0" fontId="6" fillId="5" borderId="17" xfId="0" applyFont="1" applyFill="1" applyBorder="1" applyAlignment="1" applyProtection="1">
      <alignment horizontal="left" vertical="center"/>
      <protection locked="0"/>
    </xf>
    <xf numFmtId="0" fontId="6" fillId="5" borderId="34" xfId="0" applyFont="1" applyFill="1" applyBorder="1" applyAlignment="1" applyProtection="1">
      <alignment horizontal="left" vertical="center"/>
      <protection locked="0"/>
    </xf>
    <xf numFmtId="0" fontId="6" fillId="4" borderId="10" xfId="0" applyFont="1" applyFill="1" applyBorder="1" applyAlignment="1" applyProtection="1">
      <alignment horizontal="center" vertical="center"/>
      <protection locked="0"/>
    </xf>
    <xf numFmtId="0" fontId="0" fillId="4" borderId="19" xfId="0" applyFill="1" applyBorder="1" applyAlignment="1" applyProtection="1">
      <alignment horizontal="center" vertical="center"/>
      <protection locked="0"/>
    </xf>
    <xf numFmtId="0" fontId="0" fillId="4" borderId="10" xfId="0" applyFill="1" applyBorder="1" applyAlignment="1" applyProtection="1">
      <alignment horizontal="center" vertical="center"/>
      <protection locked="0"/>
    </xf>
    <xf numFmtId="0" fontId="23" fillId="6" borderId="26" xfId="0" applyFont="1" applyFill="1" applyBorder="1" applyAlignment="1" applyProtection="1">
      <alignment horizontal="center" vertical="center" wrapText="1"/>
      <protection locked="0"/>
    </xf>
    <xf numFmtId="0" fontId="23" fillId="6" borderId="28" xfId="0" applyFont="1" applyFill="1" applyBorder="1" applyAlignment="1" applyProtection="1">
      <alignment horizontal="center" vertical="center" wrapText="1"/>
      <protection locked="0"/>
    </xf>
    <xf numFmtId="0" fontId="23" fillId="6" borderId="15" xfId="0" applyFont="1" applyFill="1" applyBorder="1" applyAlignment="1" applyProtection="1">
      <alignment horizontal="center" vertical="center"/>
      <protection locked="0"/>
    </xf>
    <xf numFmtId="0" fontId="23" fillId="6" borderId="30" xfId="0" applyFont="1" applyFill="1" applyBorder="1" applyAlignment="1" applyProtection="1">
      <alignment horizontal="center" vertical="center"/>
      <protection locked="0"/>
    </xf>
    <xf numFmtId="0" fontId="23" fillId="6" borderId="12" xfId="0" applyFont="1" applyFill="1" applyBorder="1" applyAlignment="1" applyProtection="1">
      <alignment horizontal="center" vertical="center"/>
      <protection locked="0"/>
    </xf>
    <xf numFmtId="0" fontId="23" fillId="6" borderId="53" xfId="0" applyFont="1" applyFill="1" applyBorder="1" applyAlignment="1" applyProtection="1">
      <alignment horizontal="center" vertical="center"/>
      <protection locked="0"/>
    </xf>
    <xf numFmtId="0" fontId="23" fillId="6" borderId="16" xfId="0" applyFont="1" applyFill="1" applyBorder="1" applyAlignment="1" applyProtection="1">
      <alignment horizontal="center" vertical="center"/>
      <protection locked="0"/>
    </xf>
    <xf numFmtId="0" fontId="23" fillId="6" borderId="13" xfId="0" applyFont="1" applyFill="1" applyBorder="1" applyAlignment="1" applyProtection="1">
      <alignment horizontal="center" vertical="center"/>
      <protection locked="0"/>
    </xf>
    <xf numFmtId="0" fontId="23" fillId="6" borderId="58" xfId="0" applyFont="1" applyFill="1" applyBorder="1" applyAlignment="1" applyProtection="1">
      <alignment horizontal="center" vertical="center"/>
      <protection locked="0"/>
    </xf>
    <xf numFmtId="0" fontId="23" fillId="6" borderId="31" xfId="0" applyFont="1" applyFill="1" applyBorder="1" applyAlignment="1" applyProtection="1">
      <alignment horizontal="center" vertical="center"/>
      <protection locked="0"/>
    </xf>
    <xf numFmtId="0" fontId="0" fillId="2" borderId="38" xfId="0" applyFill="1" applyBorder="1" applyAlignment="1" applyProtection="1">
      <alignment horizontal="center" vertical="center"/>
      <protection locked="0"/>
    </xf>
    <xf numFmtId="0" fontId="0" fillId="2" borderId="28" xfId="0" applyFill="1" applyBorder="1" applyAlignment="1" applyProtection="1">
      <alignment horizontal="center" vertical="center"/>
      <protection locked="0"/>
    </xf>
    <xf numFmtId="0" fontId="0" fillId="4" borderId="0" xfId="0" applyFill="1" applyAlignment="1" applyProtection="1">
      <alignment horizontal="center"/>
      <protection locked="0"/>
    </xf>
    <xf numFmtId="0" fontId="27" fillId="9" borderId="9" xfId="7" applyFont="1" applyFill="1" applyBorder="1" applyAlignment="1" applyProtection="1">
      <alignment horizontal="center" vertical="center"/>
      <protection locked="0"/>
    </xf>
    <xf numFmtId="0" fontId="27" fillId="9" borderId="10" xfId="7" applyFont="1" applyFill="1" applyBorder="1" applyAlignment="1" applyProtection="1">
      <alignment horizontal="center" vertical="center"/>
      <protection locked="0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26" fillId="7" borderId="17" xfId="6" applyBorder="1" applyAlignment="1" applyProtection="1">
      <alignment horizontal="center"/>
      <protection locked="0"/>
    </xf>
    <xf numFmtId="0" fontId="26" fillId="7" borderId="18" xfId="6" applyBorder="1" applyAlignment="1" applyProtection="1">
      <alignment horizontal="center"/>
      <protection locked="0"/>
    </xf>
    <xf numFmtId="0" fontId="19" fillId="6" borderId="21" xfId="0" applyFont="1" applyFill="1" applyBorder="1" applyAlignment="1" applyProtection="1">
      <alignment horizontal="center" vertical="center"/>
      <protection locked="0"/>
    </xf>
    <xf numFmtId="0" fontId="19" fillId="6" borderId="22" xfId="0" applyFont="1" applyFill="1" applyBorder="1" applyAlignment="1" applyProtection="1">
      <alignment horizontal="center" vertical="center"/>
      <protection locked="0"/>
    </xf>
    <xf numFmtId="0" fontId="6" fillId="4" borderId="9" xfId="0" applyFont="1" applyFill="1" applyBorder="1" applyAlignment="1" applyProtection="1">
      <alignment horizontal="center"/>
      <protection locked="0"/>
    </xf>
    <xf numFmtId="0" fontId="6" fillId="4" borderId="10" xfId="0" applyFont="1" applyFill="1" applyBorder="1" applyAlignment="1" applyProtection="1">
      <alignment horizontal="center"/>
      <protection locked="0"/>
    </xf>
    <xf numFmtId="0" fontId="26" fillId="7" borderId="9" xfId="6" applyBorder="1" applyAlignment="1" applyProtection="1">
      <alignment horizontal="center"/>
      <protection locked="0"/>
    </xf>
    <xf numFmtId="0" fontId="26" fillId="7" borderId="10" xfId="6" applyBorder="1" applyAlignment="1" applyProtection="1">
      <alignment horizontal="center"/>
      <protection locked="0"/>
    </xf>
    <xf numFmtId="0" fontId="0" fillId="4" borderId="10" xfId="0" applyFill="1" applyBorder="1" applyAlignment="1" applyProtection="1">
      <alignment horizontal="center"/>
      <protection locked="0"/>
    </xf>
    <xf numFmtId="0" fontId="19" fillId="6" borderId="29" xfId="0" applyFont="1" applyFill="1" applyBorder="1" applyAlignment="1" applyProtection="1">
      <alignment horizontal="center" vertical="center"/>
      <protection locked="0"/>
    </xf>
    <xf numFmtId="0" fontId="19" fillId="6" borderId="23" xfId="0" applyFont="1" applyFill="1" applyBorder="1" applyAlignment="1" applyProtection="1">
      <alignment horizontal="center" vertical="center"/>
      <protection locked="0"/>
    </xf>
    <xf numFmtId="0" fontId="19" fillId="6" borderId="24" xfId="0" applyFont="1" applyFill="1" applyBorder="1" applyAlignment="1" applyProtection="1">
      <alignment horizontal="center" vertical="center"/>
      <protection locked="0"/>
    </xf>
    <xf numFmtId="0" fontId="6" fillId="5" borderId="25" xfId="0" applyFont="1" applyFill="1" applyBorder="1" applyAlignment="1" applyProtection="1">
      <alignment horizontal="left" vertical="center"/>
      <protection locked="0"/>
    </xf>
    <xf numFmtId="0" fontId="6" fillId="5" borderId="33" xfId="0" applyFont="1" applyFill="1" applyBorder="1" applyAlignment="1" applyProtection="1">
      <alignment horizontal="left" vertical="center"/>
      <protection locked="0"/>
    </xf>
    <xf numFmtId="0" fontId="6" fillId="4" borderId="37" xfId="0" applyFont="1" applyFill="1" applyBorder="1" applyAlignment="1" applyProtection="1">
      <alignment horizontal="center" vertical="center" wrapText="1"/>
      <protection locked="0"/>
    </xf>
    <xf numFmtId="0" fontId="0" fillId="4" borderId="44" xfId="0" applyFill="1" applyBorder="1" applyAlignment="1" applyProtection="1">
      <alignment horizontal="center" vertical="center" wrapText="1"/>
      <protection locked="0"/>
    </xf>
    <xf numFmtId="0" fontId="0" fillId="4" borderId="36" xfId="0" applyFill="1" applyBorder="1" applyAlignment="1" applyProtection="1">
      <alignment horizontal="center"/>
      <protection locked="0"/>
    </xf>
    <xf numFmtId="0" fontId="0" fillId="4" borderId="31" xfId="0" applyFill="1" applyBorder="1" applyAlignment="1" applyProtection="1">
      <alignment horizontal="center"/>
      <protection locked="0"/>
    </xf>
    <xf numFmtId="0" fontId="0" fillId="4" borderId="30" xfId="0" applyFill="1" applyBorder="1" applyAlignment="1" applyProtection="1">
      <alignment horizontal="center" vertical="center"/>
      <protection locked="0"/>
    </xf>
    <xf numFmtId="0" fontId="0" fillId="4" borderId="32" xfId="0" applyFill="1" applyBorder="1" applyAlignment="1" applyProtection="1">
      <alignment horizontal="center" vertical="center"/>
      <protection locked="0"/>
    </xf>
    <xf numFmtId="0" fontId="6" fillId="4" borderId="10" xfId="0" applyFont="1" applyFill="1" applyBorder="1" applyAlignment="1" applyProtection="1">
      <alignment horizontal="left" vertical="center" wrapText="1"/>
      <protection locked="0"/>
    </xf>
    <xf numFmtId="0" fontId="0" fillId="4" borderId="19" xfId="0" applyFill="1" applyBorder="1" applyAlignment="1" applyProtection="1">
      <alignment horizontal="left" vertical="center" wrapText="1"/>
      <protection locked="0"/>
    </xf>
    <xf numFmtId="9" fontId="0" fillId="4" borderId="17" xfId="0" applyNumberFormat="1" applyFill="1" applyBorder="1" applyAlignment="1" applyProtection="1">
      <alignment horizontal="center"/>
      <protection locked="0"/>
    </xf>
    <xf numFmtId="9" fontId="0" fillId="4" borderId="18" xfId="0" applyNumberFormat="1" applyFill="1" applyBorder="1" applyAlignment="1" applyProtection="1">
      <alignment horizontal="center"/>
      <protection locked="0"/>
    </xf>
    <xf numFmtId="0" fontId="6" fillId="4" borderId="17" xfId="0" applyFont="1" applyFill="1" applyBorder="1" applyAlignment="1" applyProtection="1">
      <alignment horizontal="center" vertical="center"/>
      <protection locked="0"/>
    </xf>
    <xf numFmtId="0" fontId="0" fillId="4" borderId="18" xfId="0" applyFill="1" applyBorder="1" applyAlignment="1" applyProtection="1">
      <alignment horizontal="center" vertical="center"/>
      <protection locked="0"/>
    </xf>
    <xf numFmtId="0" fontId="6" fillId="4" borderId="9" xfId="0" applyFont="1" applyFill="1" applyBorder="1" applyAlignment="1" applyProtection="1">
      <alignment horizontal="center" vertical="center"/>
      <protection locked="0"/>
    </xf>
    <xf numFmtId="0" fontId="15" fillId="4" borderId="10" xfId="0" applyFont="1" applyFill="1" applyBorder="1" applyAlignment="1" applyProtection="1">
      <alignment horizontal="center" vertical="center"/>
      <protection locked="0"/>
    </xf>
    <xf numFmtId="0" fontId="19" fillId="6" borderId="41" xfId="0" applyFont="1" applyFill="1" applyBorder="1" applyAlignment="1" applyProtection="1">
      <alignment horizontal="center" vertical="center"/>
      <protection locked="0"/>
    </xf>
    <xf numFmtId="0" fontId="7" fillId="4" borderId="42" xfId="0" applyFont="1" applyFill="1" applyBorder="1" applyAlignment="1" applyProtection="1">
      <alignment horizontal="center" vertical="center"/>
      <protection locked="0"/>
    </xf>
    <xf numFmtId="0" fontId="7" fillId="4" borderId="40" xfId="0" applyFont="1" applyFill="1" applyBorder="1" applyAlignment="1" applyProtection="1">
      <alignment horizontal="center" vertical="center"/>
      <protection locked="0"/>
    </xf>
    <xf numFmtId="0" fontId="7" fillId="4" borderId="43" xfId="0" applyFont="1" applyFill="1" applyBorder="1" applyAlignment="1" applyProtection="1">
      <alignment horizontal="center" vertical="center"/>
      <protection locked="0"/>
    </xf>
    <xf numFmtId="0" fontId="7" fillId="4" borderId="6" xfId="0" applyFont="1" applyFill="1" applyBorder="1" applyAlignment="1" applyProtection="1">
      <alignment horizontal="center" vertical="center"/>
      <protection locked="0"/>
    </xf>
    <xf numFmtId="0" fontId="7" fillId="4" borderId="7" xfId="0" applyFont="1" applyFill="1" applyBorder="1" applyAlignment="1" applyProtection="1">
      <alignment horizontal="center" vertical="center"/>
      <protection locked="0"/>
    </xf>
    <xf numFmtId="0" fontId="7" fillId="4" borderId="8" xfId="0" applyFont="1" applyFill="1" applyBorder="1" applyAlignment="1" applyProtection="1">
      <alignment horizontal="center" vertical="center"/>
      <protection locked="0"/>
    </xf>
    <xf numFmtId="0" fontId="24" fillId="6" borderId="21" xfId="0" applyFont="1" applyFill="1" applyBorder="1" applyAlignment="1" applyProtection="1">
      <alignment horizontal="center"/>
      <protection locked="0"/>
    </xf>
    <xf numFmtId="0" fontId="24" fillId="6" borderId="29" xfId="0" applyFont="1" applyFill="1" applyBorder="1" applyAlignment="1" applyProtection="1">
      <alignment horizontal="center"/>
      <protection locked="0"/>
    </xf>
    <xf numFmtId="0" fontId="24" fillId="6" borderId="22" xfId="0" applyFont="1" applyFill="1" applyBorder="1" applyAlignment="1" applyProtection="1">
      <alignment horizontal="center"/>
      <protection locked="0"/>
    </xf>
    <xf numFmtId="0" fontId="16" fillId="6" borderId="30" xfId="0" applyFont="1" applyFill="1" applyBorder="1" applyAlignment="1" applyProtection="1">
      <alignment horizontal="center" vertical="center" wrapText="1"/>
      <protection locked="0"/>
    </xf>
    <xf numFmtId="0" fontId="16" fillId="6" borderId="31" xfId="0" applyFont="1" applyFill="1" applyBorder="1" applyAlignment="1" applyProtection="1">
      <alignment horizontal="center" vertical="center" wrapText="1"/>
      <protection locked="0"/>
    </xf>
    <xf numFmtId="0" fontId="2" fillId="4" borderId="37" xfId="0" applyFont="1" applyFill="1" applyBorder="1" applyAlignment="1" applyProtection="1">
      <alignment horizontal="center" vertical="center" wrapText="1"/>
      <protection locked="0"/>
    </xf>
    <xf numFmtId="0" fontId="2" fillId="4" borderId="18" xfId="0" applyFont="1" applyFill="1" applyBorder="1" applyAlignment="1" applyProtection="1">
      <alignment horizontal="center" vertical="center" wrapText="1"/>
      <protection locked="0"/>
    </xf>
    <xf numFmtId="0" fontId="16" fillId="6" borderId="58" xfId="0" applyFont="1" applyFill="1" applyBorder="1" applyAlignment="1" applyProtection="1">
      <alignment horizontal="center" vertical="center" wrapText="1"/>
      <protection locked="0"/>
    </xf>
    <xf numFmtId="0" fontId="20" fillId="6" borderId="27" xfId="4" applyFont="1" applyFill="1" applyBorder="1" applyAlignment="1" applyProtection="1">
      <alignment horizontal="center" vertical="center" wrapText="1"/>
      <protection locked="0"/>
    </xf>
    <xf numFmtId="0" fontId="20" fillId="6" borderId="53" xfId="4" applyFont="1" applyFill="1" applyBorder="1" applyAlignment="1" applyProtection="1">
      <alignment horizontal="center" vertical="center" wrapText="1"/>
      <protection locked="0"/>
    </xf>
    <xf numFmtId="0" fontId="6" fillId="2" borderId="50" xfId="0" quotePrefix="1" applyFont="1" applyFill="1" applyBorder="1" applyAlignment="1" applyProtection="1">
      <alignment horizontal="center" vertical="center"/>
      <protection locked="0"/>
    </xf>
    <xf numFmtId="0" fontId="0" fillId="2" borderId="51" xfId="0" applyFill="1" applyBorder="1" applyAlignment="1" applyProtection="1">
      <alignment horizontal="center" vertical="center"/>
      <protection locked="0"/>
    </xf>
    <xf numFmtId="0" fontId="6" fillId="2" borderId="33" xfId="0" quotePrefix="1" applyFont="1" applyFill="1" applyBorder="1" applyAlignment="1" applyProtection="1">
      <alignment horizontal="center" vertical="center"/>
      <protection locked="0"/>
    </xf>
    <xf numFmtId="0" fontId="0" fillId="2" borderId="34" xfId="0" applyFill="1" applyBorder="1" applyAlignment="1" applyProtection="1">
      <alignment horizontal="center" vertical="center"/>
      <protection locked="0"/>
    </xf>
    <xf numFmtId="0" fontId="16" fillId="6" borderId="16" xfId="0" applyFont="1" applyFill="1" applyBorder="1" applyAlignment="1" applyProtection="1">
      <alignment horizontal="center" vertical="center" wrapText="1"/>
      <protection locked="0"/>
    </xf>
    <xf numFmtId="0" fontId="16" fillId="6" borderId="27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7" fillId="4" borderId="44" xfId="0" applyFont="1" applyFill="1" applyBorder="1" applyAlignment="1" applyProtection="1">
      <alignment horizontal="center" vertical="center" wrapText="1"/>
      <protection locked="0"/>
    </xf>
    <xf numFmtId="0" fontId="0" fillId="2" borderId="49" xfId="0" applyFill="1" applyBorder="1" applyAlignment="1" applyProtection="1">
      <alignment horizontal="center" vertical="center"/>
      <protection locked="0"/>
    </xf>
    <xf numFmtId="0" fontId="19" fillId="6" borderId="1" xfId="0" applyFont="1" applyFill="1" applyBorder="1" applyAlignment="1" applyProtection="1">
      <alignment horizontal="center" vertical="center"/>
      <protection locked="0"/>
    </xf>
    <xf numFmtId="0" fontId="19" fillId="6" borderId="2" xfId="0" applyFont="1" applyFill="1" applyBorder="1" applyAlignment="1" applyProtection="1">
      <alignment horizontal="center" vertical="center"/>
      <protection locked="0"/>
    </xf>
    <xf numFmtId="0" fontId="19" fillId="6" borderId="3" xfId="0" applyFont="1" applyFill="1" applyBorder="1" applyAlignment="1" applyProtection="1">
      <alignment horizontal="center" vertical="center"/>
      <protection locked="0"/>
    </xf>
    <xf numFmtId="0" fontId="19" fillId="6" borderId="6" xfId="0" applyFont="1" applyFill="1" applyBorder="1" applyAlignment="1" applyProtection="1">
      <alignment horizontal="center" vertical="center"/>
      <protection locked="0"/>
    </xf>
    <xf numFmtId="0" fontId="19" fillId="6" borderId="7" xfId="0" applyFont="1" applyFill="1" applyBorder="1" applyAlignment="1" applyProtection="1">
      <alignment horizontal="center" vertical="center"/>
      <protection locked="0"/>
    </xf>
    <xf numFmtId="0" fontId="19" fillId="6" borderId="8" xfId="0" applyFont="1" applyFill="1" applyBorder="1" applyAlignment="1" applyProtection="1">
      <alignment horizontal="center" vertical="center"/>
      <protection locked="0"/>
    </xf>
    <xf numFmtId="0" fontId="0" fillId="2" borderId="39" xfId="0" applyFill="1" applyBorder="1" applyAlignment="1" applyProtection="1">
      <alignment horizontal="center" vertical="center"/>
      <protection locked="0"/>
    </xf>
    <xf numFmtId="0" fontId="0" fillId="2" borderId="11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2" borderId="10" xfId="0" applyFill="1" applyBorder="1" applyAlignment="1" applyProtection="1">
      <alignment horizontal="center" vertical="center"/>
      <protection locked="0"/>
    </xf>
    <xf numFmtId="0" fontId="27" fillId="9" borderId="17" xfId="7" applyFont="1" applyFill="1" applyBorder="1" applyAlignment="1" applyProtection="1">
      <alignment horizontal="center" vertical="center" wrapText="1"/>
      <protection locked="0"/>
    </xf>
    <xf numFmtId="0" fontId="27" fillId="9" borderId="44" xfId="7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25" xfId="0" applyFill="1" applyBorder="1" applyAlignment="1" applyProtection="1">
      <alignment horizontal="center" vertical="center"/>
      <protection locked="0"/>
    </xf>
    <xf numFmtId="0" fontId="0" fillId="2" borderId="55" xfId="0" applyFill="1" applyBorder="1" applyAlignment="1" applyProtection="1">
      <alignment horizontal="center" vertical="center"/>
      <protection locked="0"/>
    </xf>
    <xf numFmtId="0" fontId="0" fillId="2" borderId="43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23" fillId="6" borderId="56" xfId="0" applyFont="1" applyFill="1" applyBorder="1" applyAlignment="1" applyProtection="1">
      <alignment horizontal="center" vertical="center"/>
      <protection locked="0"/>
    </xf>
    <xf numFmtId="0" fontId="23" fillId="6" borderId="57" xfId="0" applyFont="1" applyFill="1" applyBorder="1" applyAlignment="1" applyProtection="1">
      <alignment horizontal="center" vertical="center"/>
      <protection locked="0"/>
    </xf>
    <xf numFmtId="0" fontId="23" fillId="6" borderId="47" xfId="0" applyFont="1" applyFill="1" applyBorder="1" applyAlignment="1" applyProtection="1">
      <alignment horizontal="center" vertical="center"/>
      <protection locked="0"/>
    </xf>
    <xf numFmtId="0" fontId="23" fillId="6" borderId="48" xfId="0" applyFont="1" applyFill="1" applyBorder="1" applyAlignment="1" applyProtection="1">
      <alignment horizontal="center" vertical="center"/>
      <protection locked="0"/>
    </xf>
    <xf numFmtId="0" fontId="0" fillId="2" borderId="26" xfId="0" applyFill="1" applyBorder="1" applyAlignment="1" applyProtection="1">
      <alignment horizontal="center" vertical="center"/>
      <protection locked="0"/>
    </xf>
    <xf numFmtId="0" fontId="6" fillId="4" borderId="18" xfId="0" applyFont="1" applyFill="1" applyBorder="1" applyAlignment="1" applyProtection="1">
      <alignment horizontal="center" vertical="center"/>
      <protection locked="0"/>
    </xf>
    <xf numFmtId="0" fontId="0" fillId="4" borderId="37" xfId="0" applyFill="1" applyBorder="1" applyAlignment="1" applyProtection="1">
      <alignment horizontal="center" vertical="center"/>
      <protection locked="0"/>
    </xf>
    <xf numFmtId="0" fontId="0" fillId="4" borderId="44" xfId="0" applyFill="1" applyBorder="1" applyAlignment="1" applyProtection="1">
      <alignment horizontal="center" vertical="center"/>
      <protection locked="0"/>
    </xf>
    <xf numFmtId="0" fontId="6" fillId="4" borderId="44" xfId="0" applyFont="1" applyFill="1" applyBorder="1" applyAlignment="1" applyProtection="1">
      <alignment horizontal="center" vertical="center" wrapText="1"/>
      <protection locked="0"/>
    </xf>
    <xf numFmtId="0" fontId="6" fillId="4" borderId="17" xfId="0" applyFont="1" applyFill="1" applyBorder="1" applyAlignment="1" applyProtection="1">
      <alignment horizontal="center"/>
      <protection locked="0"/>
    </xf>
    <xf numFmtId="0" fontId="0" fillId="4" borderId="18" xfId="0" applyFill="1" applyBorder="1" applyAlignment="1" applyProtection="1">
      <alignment horizontal="center"/>
      <protection locked="0"/>
    </xf>
    <xf numFmtId="0" fontId="6" fillId="4" borderId="12" xfId="0" applyFont="1" applyFill="1" applyBorder="1" applyAlignment="1" applyProtection="1">
      <alignment horizontal="center"/>
      <protection locked="0"/>
    </xf>
    <xf numFmtId="0" fontId="0" fillId="4" borderId="13" xfId="0" applyFill="1" applyBorder="1" applyAlignment="1" applyProtection="1">
      <alignment horizontal="center"/>
      <protection locked="0"/>
    </xf>
    <xf numFmtId="164" fontId="6" fillId="4" borderId="9" xfId="0" applyNumberFormat="1" applyFont="1" applyFill="1" applyBorder="1" applyAlignment="1" applyProtection="1">
      <alignment horizontal="center"/>
      <protection locked="0"/>
    </xf>
    <xf numFmtId="164" fontId="0" fillId="4" borderId="10" xfId="0" applyNumberFormat="1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horizontal="center" vertical="center"/>
      <protection locked="0"/>
    </xf>
    <xf numFmtId="0" fontId="0" fillId="2" borderId="54" xfId="0" applyFill="1" applyBorder="1" applyAlignment="1" applyProtection="1">
      <alignment horizontal="center" vertical="center"/>
      <protection locked="0"/>
    </xf>
    <xf numFmtId="0" fontId="0" fillId="2" borderId="37" xfId="0" applyFill="1" applyBorder="1" applyAlignment="1" applyProtection="1">
      <alignment horizontal="center" vertical="center"/>
      <protection locked="0"/>
    </xf>
    <xf numFmtId="0" fontId="0" fillId="2" borderId="46" xfId="0" applyFill="1" applyBorder="1" applyAlignment="1" applyProtection="1">
      <alignment horizontal="center" vertical="center"/>
      <protection locked="0"/>
    </xf>
    <xf numFmtId="0" fontId="0" fillId="2" borderId="48" xfId="0" applyFill="1" applyBorder="1" applyAlignment="1" applyProtection="1">
      <alignment horizontal="center" vertical="center"/>
      <protection locked="0"/>
    </xf>
    <xf numFmtId="14" fontId="7" fillId="4" borderId="1" xfId="0" applyNumberFormat="1" applyFont="1" applyFill="1" applyBorder="1" applyAlignment="1" applyProtection="1">
      <alignment horizontal="center" vertical="center"/>
      <protection locked="0"/>
    </xf>
  </cellXfs>
  <cellStyles count="9">
    <cellStyle name="Accent3" xfId="6" builtinId="37"/>
    <cellStyle name="Accent4" xfId="7" builtinId="41"/>
    <cellStyle name="Hyperlink" xfId="1" builtinId="8"/>
    <cellStyle name="Hyperlink 2" xfId="2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  <cellStyle name="Normal 3 2" xfId="8" xr:uid="{D2F06594-E2FD-4397-9C45-33F14BF7C7B8}"/>
    <cellStyle name="Normal 4" xfId="5" xr:uid="{00000000-0005-0000-0000-000005000000}"/>
  </cellStyles>
  <dxfs count="12"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3238500</xdr:colOff>
      <xdr:row>37</xdr:row>
      <xdr:rowOff>104775</xdr:rowOff>
    </xdr:from>
    <xdr:to>
      <xdr:col>4</xdr:col>
      <xdr:colOff>9525</xdr:colOff>
      <xdr:row>38</xdr:row>
      <xdr:rowOff>28575</xdr:rowOff>
    </xdr:to>
    <xdr:sp macro="" textlink="">
      <xdr:nvSpPr>
        <xdr:cNvPr id="18378" name="Line 3">
          <a:extLst>
            <a:ext uri="{FF2B5EF4-FFF2-40B4-BE49-F238E27FC236}">
              <a16:creationId xmlns:a16="http://schemas.microsoft.com/office/drawing/2014/main" id="{00000000-0008-0000-0000-0000CA470000}"/>
            </a:ext>
          </a:extLst>
        </xdr:cNvPr>
        <xdr:cNvSpPr>
          <a:spLocks noChangeShapeType="1"/>
        </xdr:cNvSpPr>
      </xdr:nvSpPr>
      <xdr:spPr bwMode="auto">
        <a:xfrm flipH="1">
          <a:off x="3733800" y="6905625"/>
          <a:ext cx="714375" cy="857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3257550</xdr:colOff>
      <xdr:row>46</xdr:row>
      <xdr:rowOff>19050</xdr:rowOff>
    </xdr:from>
    <xdr:to>
      <xdr:col>4</xdr:col>
      <xdr:colOff>9525</xdr:colOff>
      <xdr:row>47</xdr:row>
      <xdr:rowOff>57150</xdr:rowOff>
    </xdr:to>
    <xdr:sp macro="" textlink="">
      <xdr:nvSpPr>
        <xdr:cNvPr id="18379" name="Line 6">
          <a:extLst>
            <a:ext uri="{FF2B5EF4-FFF2-40B4-BE49-F238E27FC236}">
              <a16:creationId xmlns:a16="http://schemas.microsoft.com/office/drawing/2014/main" id="{00000000-0008-0000-0000-0000CB470000}"/>
            </a:ext>
          </a:extLst>
        </xdr:cNvPr>
        <xdr:cNvSpPr>
          <a:spLocks noChangeShapeType="1"/>
        </xdr:cNvSpPr>
      </xdr:nvSpPr>
      <xdr:spPr bwMode="auto">
        <a:xfrm flipH="1" flipV="1">
          <a:off x="3752850" y="10296525"/>
          <a:ext cx="695325" cy="95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13</xdr:col>
      <xdr:colOff>168089</xdr:colOff>
      <xdr:row>1</xdr:row>
      <xdr:rowOff>100853</xdr:rowOff>
    </xdr:from>
    <xdr:to>
      <xdr:col>14</xdr:col>
      <xdr:colOff>892285</xdr:colOff>
      <xdr:row>8</xdr:row>
      <xdr:rowOff>94670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9A8F3EE-5041-4408-AD37-5A9E8C2BE3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51442" y="201706"/>
          <a:ext cx="2267023" cy="1555469"/>
        </a:xfrm>
        <a:prstGeom prst="rect">
          <a:avLst/>
        </a:prstGeom>
      </xdr:spPr>
    </xdr:pic>
    <xdr:clientData/>
  </xdr:twoCellAnchor>
  <xdr:twoCellAnchor>
    <xdr:from>
      <xdr:col>2</xdr:col>
      <xdr:colOff>2003484</xdr:colOff>
      <xdr:row>39</xdr:row>
      <xdr:rowOff>0</xdr:rowOff>
    </xdr:from>
    <xdr:to>
      <xdr:col>2</xdr:col>
      <xdr:colOff>2411171</xdr:colOff>
      <xdr:row>46</xdr:row>
      <xdr:rowOff>0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96191290-B063-40F2-AD7E-AD9A314195CD}"/>
            </a:ext>
          </a:extLst>
        </xdr:cNvPr>
        <xdr:cNvGrpSpPr/>
      </xdr:nvGrpSpPr>
      <xdr:grpSpPr>
        <a:xfrm>
          <a:off x="2493341" y="9334500"/>
          <a:ext cx="407687" cy="1877786"/>
          <a:chOff x="2470318" y="7492098"/>
          <a:chExt cx="820369" cy="3230972"/>
        </a:xfrm>
      </xdr:grpSpPr>
      <xdr:sp macro="" textlink="">
        <xdr:nvSpPr>
          <xdr:cNvPr id="12" name="Rectangle 11">
            <a:extLst>
              <a:ext uri="{FF2B5EF4-FFF2-40B4-BE49-F238E27FC236}">
                <a16:creationId xmlns:a16="http://schemas.microsoft.com/office/drawing/2014/main" id="{BF030EC4-31B7-CBD5-80EC-FA4C37242C85}"/>
              </a:ext>
            </a:extLst>
          </xdr:cNvPr>
          <xdr:cNvSpPr/>
        </xdr:nvSpPr>
        <xdr:spPr>
          <a:xfrm>
            <a:off x="2649322" y="7492098"/>
            <a:ext cx="476250" cy="3230972"/>
          </a:xfrm>
          <a:prstGeom prst="rect">
            <a:avLst/>
          </a:prstGeom>
          <a:solidFill>
            <a:srgbClr val="FFFF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fr-FR"/>
          </a:p>
        </xdr:txBody>
      </xdr:sp>
      <xdr:sp macro="" textlink="">
        <xdr:nvSpPr>
          <xdr:cNvPr id="13" name="Rectangle 12">
            <a:extLst>
              <a:ext uri="{FF2B5EF4-FFF2-40B4-BE49-F238E27FC236}">
                <a16:creationId xmlns:a16="http://schemas.microsoft.com/office/drawing/2014/main" id="{DDA7FB8F-B0BB-31A1-73B9-277F9CD510EE}"/>
              </a:ext>
            </a:extLst>
          </xdr:cNvPr>
          <xdr:cNvSpPr/>
        </xdr:nvSpPr>
        <xdr:spPr>
          <a:xfrm>
            <a:off x="2470318" y="7492098"/>
            <a:ext cx="820369" cy="230571"/>
          </a:xfrm>
          <a:prstGeom prst="rect">
            <a:avLst/>
          </a:prstGeom>
          <a:solidFill>
            <a:srgbClr val="FFFF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fr-FR"/>
          </a:p>
        </xdr:txBody>
      </xdr:sp>
      <xdr:sp macro="" textlink="">
        <xdr:nvSpPr>
          <xdr:cNvPr id="14" name="Rectangle 13">
            <a:extLst>
              <a:ext uri="{FF2B5EF4-FFF2-40B4-BE49-F238E27FC236}">
                <a16:creationId xmlns:a16="http://schemas.microsoft.com/office/drawing/2014/main" id="{B850926C-0C7B-AFAA-45E8-2E8FEB975FD2}"/>
              </a:ext>
            </a:extLst>
          </xdr:cNvPr>
          <xdr:cNvSpPr/>
        </xdr:nvSpPr>
        <xdr:spPr>
          <a:xfrm>
            <a:off x="2490587" y="10510798"/>
            <a:ext cx="782269" cy="211521"/>
          </a:xfrm>
          <a:prstGeom prst="rect">
            <a:avLst/>
          </a:prstGeom>
          <a:solidFill>
            <a:srgbClr val="FFFF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fr-FR"/>
          </a:p>
        </xdr:txBody>
      </xdr:sp>
    </xdr:grpSp>
    <xdr:clientData/>
  </xdr:twoCellAnchor>
  <xdr:twoCellAnchor editAs="oneCell">
    <xdr:from>
      <xdr:col>11</xdr:col>
      <xdr:colOff>1591234</xdr:colOff>
      <xdr:row>51</xdr:row>
      <xdr:rowOff>134470</xdr:rowOff>
    </xdr:from>
    <xdr:to>
      <xdr:col>14</xdr:col>
      <xdr:colOff>1043681</xdr:colOff>
      <xdr:row>60</xdr:row>
      <xdr:rowOff>17368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6332888-2099-2E4A-12C0-6743905442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5322" y="12191999"/>
          <a:ext cx="4258796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7938</xdr:colOff>
      <xdr:row>1</xdr:row>
      <xdr:rowOff>71437</xdr:rowOff>
    </xdr:from>
    <xdr:to>
      <xdr:col>12</xdr:col>
      <xdr:colOff>190500</xdr:colOff>
      <xdr:row>24</xdr:row>
      <xdr:rowOff>23813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FED27C-C3F8-4B71-94E0-C491BAC89B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38" y="230187"/>
          <a:ext cx="7516812" cy="3603626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0</xdr:row>
      <xdr:rowOff>87313</xdr:rowOff>
    </xdr:from>
    <xdr:to>
      <xdr:col>30</xdr:col>
      <xdr:colOff>120664</xdr:colOff>
      <xdr:row>26</xdr:row>
      <xdr:rowOff>103188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06AD661-1247-4258-878E-9320AD6365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45438" y="87313"/>
          <a:ext cx="10510851" cy="4143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T_Template">
  <a:themeElements>
    <a:clrScheme name="STMicroelectronics 2020">
      <a:dk1>
        <a:srgbClr val="03234B"/>
      </a:dk1>
      <a:lt1>
        <a:srgbClr val="FFFFFF"/>
      </a:lt1>
      <a:dk2>
        <a:srgbClr val="464650"/>
      </a:dk2>
      <a:lt2>
        <a:srgbClr val="E8E8E9"/>
      </a:lt2>
      <a:accent1>
        <a:srgbClr val="03234B"/>
      </a:accent1>
      <a:accent2>
        <a:srgbClr val="E6007E"/>
      </a:accent2>
      <a:accent3>
        <a:srgbClr val="3CB4E6"/>
      </a:accent3>
      <a:accent4>
        <a:srgbClr val="FFD200"/>
      </a:accent4>
      <a:accent5>
        <a:srgbClr val="49B170"/>
      </a:accent5>
      <a:accent6>
        <a:srgbClr val="8C0078"/>
      </a:accent6>
      <a:hlink>
        <a:srgbClr val="03234B"/>
      </a:hlink>
      <a:folHlink>
        <a:srgbClr val="03234B"/>
      </a:folHlink>
    </a:clrScheme>
    <a:fontScheme name="ST BRAND 2019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tx1"/>
        </a:solidFill>
        <a:ln>
          <a:noFill/>
        </a:ln>
      </a:spPr>
      <a:bodyPr rtlCol="0" anchor="ctr"/>
      <a:lstStyle>
        <a:defPPr algn="ctr">
          <a:defRPr dirty="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none" rtlCol="0">
        <a:spAutoFit/>
      </a:bodyPr>
      <a:lstStyle>
        <a:defPPr algn="l">
          <a:defRPr dirty="0" err="1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2020_ST_Template_16-9" id="{FA630DCB-8CCF-4396-82DE-5DB7FC377A8D}" vid="{356DF7D5-310C-436A-8A69-E3C214F395C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  <pageSetUpPr fitToPage="1"/>
  </sheetPr>
  <dimension ref="B1:V100"/>
  <sheetViews>
    <sheetView tabSelected="1" topLeftCell="A19" zoomScale="70" zoomScaleNormal="70" workbookViewId="0">
      <selection activeCell="L70" sqref="L70:M70"/>
    </sheetView>
  </sheetViews>
  <sheetFormatPr defaultColWidth="9.140625" defaultRowHeight="12.75" x14ac:dyDescent="0.2"/>
  <cols>
    <col min="1" max="2" width="3.7109375" style="19" customWidth="1"/>
    <col min="3" max="3" width="48.85546875" style="19" customWidth="1"/>
    <col min="4" max="4" width="10.28515625" style="19" customWidth="1"/>
    <col min="5" max="5" width="14.42578125" style="19" customWidth="1"/>
    <col min="6" max="6" width="16.28515625" style="19" customWidth="1"/>
    <col min="7" max="7" width="12.7109375" style="19" customWidth="1"/>
    <col min="8" max="8" width="20.140625" style="19" customWidth="1"/>
    <col min="9" max="10" width="10.5703125" style="19" customWidth="1"/>
    <col min="11" max="11" width="10.28515625" style="19" customWidth="1"/>
    <col min="12" max="12" width="36.140625" style="19" bestFit="1" customWidth="1"/>
    <col min="13" max="13" width="13" style="19" customWidth="1"/>
    <col min="14" max="14" width="23" style="20" customWidth="1"/>
    <col min="15" max="15" width="20" style="19" customWidth="1"/>
    <col min="16" max="16" width="3.85546875" style="19" customWidth="1"/>
    <col min="17" max="16384" width="9.140625" style="19"/>
  </cols>
  <sheetData>
    <row r="1" spans="2:16" ht="8.25" customHeight="1" thickBot="1" x14ac:dyDescent="0.25"/>
    <row r="2" spans="2:16" x14ac:dyDescent="0.2"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3"/>
      <c r="O2" s="22"/>
      <c r="P2" s="24"/>
    </row>
    <row r="3" spans="2:16" x14ac:dyDescent="0.2">
      <c r="B3" s="25"/>
      <c r="P3" s="26"/>
    </row>
    <row r="4" spans="2:16" x14ac:dyDescent="0.2">
      <c r="B4" s="25"/>
      <c r="P4" s="26"/>
    </row>
    <row r="5" spans="2:16" ht="33.75" x14ac:dyDescent="0.5">
      <c r="B5" s="25"/>
      <c r="F5" s="27" t="s">
        <v>88</v>
      </c>
      <c r="P5" s="26"/>
    </row>
    <row r="6" spans="2:16" ht="26.25" x14ac:dyDescent="0.4">
      <c r="B6" s="25"/>
      <c r="K6" s="28"/>
      <c r="L6" s="29"/>
      <c r="N6" s="19"/>
      <c r="P6" s="26"/>
    </row>
    <row r="7" spans="2:16" x14ac:dyDescent="0.2">
      <c r="B7" s="25"/>
      <c r="K7" s="20"/>
      <c r="N7" s="19"/>
      <c r="P7" s="26"/>
    </row>
    <row r="8" spans="2:16" x14ac:dyDescent="0.2">
      <c r="B8" s="25"/>
      <c r="K8" s="20"/>
      <c r="P8" s="26"/>
    </row>
    <row r="9" spans="2:16" ht="13.5" thickBot="1" x14ac:dyDescent="0.25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2"/>
      <c r="O9" s="31"/>
      <c r="P9" s="33"/>
    </row>
    <row r="10" spans="2:16" ht="13.5" thickBot="1" x14ac:dyDescent="0.25"/>
    <row r="11" spans="2:16" ht="33" customHeight="1" thickBot="1" x14ac:dyDescent="0.25">
      <c r="B11" s="34" t="s">
        <v>0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35"/>
    </row>
    <row r="12" spans="2:16" ht="27.75" customHeight="1" thickBot="1" x14ac:dyDescent="0.3">
      <c r="B12" s="36"/>
      <c r="C12" s="149" t="s">
        <v>76</v>
      </c>
      <c r="D12" s="156"/>
      <c r="E12" s="149" t="s">
        <v>70</v>
      </c>
      <c r="F12" s="150"/>
      <c r="G12" s="157" t="s">
        <v>132</v>
      </c>
      <c r="H12" s="158"/>
      <c r="I12" s="37"/>
      <c r="J12" s="37"/>
      <c r="K12" s="149" t="s">
        <v>78</v>
      </c>
      <c r="L12" s="156"/>
      <c r="M12" s="156"/>
      <c r="N12" s="156"/>
      <c r="O12" s="175"/>
      <c r="P12" s="26"/>
    </row>
    <row r="13" spans="2:16" ht="16.5" customHeight="1" x14ac:dyDescent="0.25">
      <c r="B13" s="36"/>
      <c r="C13" s="159" t="s">
        <v>48</v>
      </c>
      <c r="D13" s="160"/>
      <c r="E13" s="163">
        <v>150</v>
      </c>
      <c r="F13" s="164"/>
      <c r="G13" s="165" t="s">
        <v>103</v>
      </c>
      <c r="H13" s="166"/>
      <c r="I13" s="38"/>
      <c r="J13" s="38"/>
      <c r="K13" s="176" t="s">
        <v>136</v>
      </c>
      <c r="L13" s="177"/>
      <c r="M13" s="177"/>
      <c r="N13" s="177"/>
      <c r="O13" s="178"/>
      <c r="P13" s="26"/>
    </row>
    <row r="14" spans="2:16" ht="36.6" customHeight="1" thickBot="1" x14ac:dyDescent="0.25">
      <c r="B14" s="25"/>
      <c r="C14" s="123" t="s">
        <v>41</v>
      </c>
      <c r="D14" s="124"/>
      <c r="E14" s="173" t="s">
        <v>137</v>
      </c>
      <c r="F14" s="174"/>
      <c r="G14" s="161" t="s">
        <v>104</v>
      </c>
      <c r="H14" s="162"/>
      <c r="I14" s="38"/>
      <c r="J14" s="38"/>
      <c r="K14" s="179"/>
      <c r="L14" s="180"/>
      <c r="M14" s="180"/>
      <c r="N14" s="180"/>
      <c r="O14" s="181"/>
      <c r="P14" s="41"/>
    </row>
    <row r="15" spans="2:16" ht="36.6" customHeight="1" x14ac:dyDescent="0.2">
      <c r="B15" s="25"/>
      <c r="C15" s="39" t="s">
        <v>107</v>
      </c>
      <c r="D15" s="40"/>
      <c r="E15" s="171" t="s">
        <v>108</v>
      </c>
      <c r="F15" s="234"/>
      <c r="G15" s="235" t="s">
        <v>109</v>
      </c>
      <c r="H15" s="236"/>
      <c r="I15" s="38"/>
      <c r="J15" s="38"/>
      <c r="K15" s="42"/>
      <c r="L15" s="42"/>
      <c r="M15" s="42"/>
      <c r="N15" s="42"/>
      <c r="O15" s="42"/>
      <c r="P15" s="41"/>
    </row>
    <row r="16" spans="2:16" ht="36" customHeight="1" x14ac:dyDescent="0.2">
      <c r="B16" s="25"/>
      <c r="C16" s="123" t="s">
        <v>40</v>
      </c>
      <c r="D16" s="124"/>
      <c r="E16" s="171" t="s">
        <v>110</v>
      </c>
      <c r="F16" s="172"/>
      <c r="G16" s="167" t="s">
        <v>123</v>
      </c>
      <c r="H16" s="168"/>
      <c r="I16" s="38"/>
      <c r="J16" s="38"/>
      <c r="L16" s="43"/>
      <c r="N16" s="84"/>
      <c r="P16" s="26"/>
    </row>
    <row r="17" spans="2:22" ht="36" customHeight="1" x14ac:dyDescent="0.2">
      <c r="B17" s="25"/>
      <c r="C17" s="39" t="s">
        <v>124</v>
      </c>
      <c r="D17" s="40"/>
      <c r="E17" s="171">
        <v>4</v>
      </c>
      <c r="F17" s="234"/>
      <c r="G17" s="161"/>
      <c r="H17" s="237"/>
      <c r="I17" s="38"/>
      <c r="J17" s="38"/>
      <c r="L17" s="43"/>
      <c r="N17" s="19"/>
      <c r="P17" s="26"/>
    </row>
    <row r="18" spans="2:22" ht="16.5" customHeight="1" x14ac:dyDescent="0.2">
      <c r="B18" s="25"/>
      <c r="C18" s="123" t="s">
        <v>35</v>
      </c>
      <c r="D18" s="124"/>
      <c r="E18" s="147" t="s">
        <v>130</v>
      </c>
      <c r="F18" s="148"/>
      <c r="G18" s="127" t="s">
        <v>125</v>
      </c>
      <c r="H18" s="126"/>
      <c r="I18" s="38"/>
      <c r="J18" s="38"/>
      <c r="L18" s="43"/>
      <c r="N18" s="19"/>
      <c r="P18" s="26"/>
    </row>
    <row r="19" spans="2:22" ht="16.5" customHeight="1" x14ac:dyDescent="0.2">
      <c r="B19" s="25"/>
      <c r="C19" s="123" t="s">
        <v>39</v>
      </c>
      <c r="D19" s="124"/>
      <c r="E19" s="169">
        <v>0.1</v>
      </c>
      <c r="F19" s="170"/>
      <c r="G19" s="127"/>
      <c r="H19" s="126"/>
      <c r="I19" s="38"/>
      <c r="J19" s="38"/>
      <c r="L19" s="43"/>
      <c r="N19" s="44"/>
      <c r="O19" s="44"/>
      <c r="P19" s="41"/>
    </row>
    <row r="20" spans="2:22" ht="16.5" customHeight="1" x14ac:dyDescent="0.4">
      <c r="B20" s="25"/>
      <c r="C20" s="123" t="s">
        <v>67</v>
      </c>
      <c r="D20" s="124"/>
      <c r="E20" s="151" t="s">
        <v>73</v>
      </c>
      <c r="F20" s="155"/>
      <c r="G20" s="127"/>
      <c r="H20" s="126"/>
      <c r="I20" s="38"/>
      <c r="J20" s="38"/>
      <c r="L20" s="43"/>
      <c r="N20" s="44"/>
      <c r="P20" s="26"/>
      <c r="V20" s="29"/>
    </row>
    <row r="21" spans="2:22" ht="16.5" customHeight="1" thickBot="1" x14ac:dyDescent="0.45">
      <c r="B21" s="25"/>
      <c r="C21" s="123" t="s">
        <v>68</v>
      </c>
      <c r="D21" s="124"/>
      <c r="E21" s="151" t="s">
        <v>138</v>
      </c>
      <c r="F21" s="152"/>
      <c r="G21" s="127"/>
      <c r="H21" s="126"/>
      <c r="I21" s="38"/>
      <c r="J21" s="38"/>
      <c r="L21" s="43"/>
      <c r="N21" s="44"/>
      <c r="P21" s="26"/>
      <c r="V21" s="29"/>
    </row>
    <row r="22" spans="2:22" ht="16.5" customHeight="1" x14ac:dyDescent="0.4">
      <c r="B22" s="25"/>
      <c r="C22" s="123" t="s">
        <v>121</v>
      </c>
      <c r="D22" s="124"/>
      <c r="E22" s="151" t="s">
        <v>45</v>
      </c>
      <c r="F22" s="152"/>
      <c r="G22" s="127"/>
      <c r="H22" s="126"/>
      <c r="I22" s="38"/>
      <c r="J22" s="38"/>
      <c r="L22" s="209" t="s">
        <v>77</v>
      </c>
      <c r="M22" s="210"/>
      <c r="N22" s="211"/>
      <c r="P22" s="26"/>
      <c r="V22" s="29"/>
    </row>
    <row r="23" spans="2:22" ht="16.5" customHeight="1" thickBot="1" x14ac:dyDescent="0.25">
      <c r="B23" s="25"/>
      <c r="C23" s="123" t="s">
        <v>122</v>
      </c>
      <c r="D23" s="124"/>
      <c r="E23" s="151" t="s">
        <v>45</v>
      </c>
      <c r="F23" s="152"/>
      <c r="G23" s="127"/>
      <c r="H23" s="126"/>
      <c r="I23" s="38"/>
      <c r="J23" s="38"/>
      <c r="L23" s="212"/>
      <c r="M23" s="213"/>
      <c r="N23" s="214"/>
      <c r="P23" s="26"/>
    </row>
    <row r="24" spans="2:22" ht="16.5" customHeight="1" x14ac:dyDescent="0.2">
      <c r="B24" s="25"/>
      <c r="C24" s="123" t="s">
        <v>28</v>
      </c>
      <c r="D24" s="124"/>
      <c r="E24" s="153" t="s">
        <v>128</v>
      </c>
      <c r="F24" s="154"/>
      <c r="G24" s="127"/>
      <c r="H24" s="126"/>
      <c r="I24" s="38"/>
      <c r="J24" s="38"/>
      <c r="L24" s="249">
        <v>45058</v>
      </c>
      <c r="M24" s="199"/>
      <c r="N24" s="200"/>
      <c r="P24" s="26"/>
    </row>
    <row r="25" spans="2:22" ht="16.5" customHeight="1" x14ac:dyDescent="0.25">
      <c r="B25" s="25"/>
      <c r="C25" s="123" t="s">
        <v>42</v>
      </c>
      <c r="D25" s="124"/>
      <c r="E25" s="147" t="s">
        <v>133</v>
      </c>
      <c r="F25" s="148"/>
      <c r="G25" s="127"/>
      <c r="H25" s="126"/>
      <c r="I25" s="38"/>
      <c r="J25" s="38"/>
      <c r="L25" s="201"/>
      <c r="M25" s="202"/>
      <c r="N25" s="203"/>
      <c r="P25" s="26"/>
      <c r="V25" s="45"/>
    </row>
    <row r="26" spans="2:22" ht="16.5" customHeight="1" thickBot="1" x14ac:dyDescent="0.25">
      <c r="B26" s="25"/>
      <c r="C26" s="123" t="s">
        <v>49</v>
      </c>
      <c r="D26" s="124"/>
      <c r="E26" s="151" t="s">
        <v>114</v>
      </c>
      <c r="F26" s="152"/>
      <c r="G26" s="127"/>
      <c r="H26" s="126"/>
      <c r="I26" s="38"/>
      <c r="J26" s="38"/>
      <c r="L26" s="204"/>
      <c r="M26" s="205"/>
      <c r="N26" s="206"/>
      <c r="P26" s="26"/>
    </row>
    <row r="27" spans="2:22" ht="16.5" customHeight="1" x14ac:dyDescent="0.25">
      <c r="B27" s="25"/>
      <c r="C27" s="123" t="s">
        <v>50</v>
      </c>
      <c r="D27" s="124"/>
      <c r="E27" s="151" t="s">
        <v>115</v>
      </c>
      <c r="F27" s="152"/>
      <c r="G27" s="127"/>
      <c r="H27" s="126"/>
      <c r="I27" s="38"/>
      <c r="J27" s="38"/>
      <c r="M27" s="46"/>
      <c r="N27" s="19"/>
      <c r="P27" s="26"/>
    </row>
    <row r="28" spans="2:22" ht="16.5" customHeight="1" x14ac:dyDescent="0.2">
      <c r="B28" s="25"/>
      <c r="C28" s="123" t="s">
        <v>36</v>
      </c>
      <c r="D28" s="124"/>
      <c r="E28" s="153" t="s">
        <v>129</v>
      </c>
      <c r="F28" s="154"/>
      <c r="G28" s="125"/>
      <c r="H28" s="126"/>
      <c r="I28" s="38"/>
      <c r="J28" s="38"/>
      <c r="N28" s="44"/>
      <c r="O28" s="44"/>
      <c r="P28" s="41"/>
    </row>
    <row r="29" spans="2:22" ht="16.5" customHeight="1" x14ac:dyDescent="0.2">
      <c r="B29" s="25"/>
      <c r="C29" s="39" t="s">
        <v>116</v>
      </c>
      <c r="D29" s="40"/>
      <c r="E29" s="238" t="s">
        <v>117</v>
      </c>
      <c r="F29" s="239"/>
      <c r="G29" s="47"/>
      <c r="H29" s="48"/>
      <c r="I29" s="38"/>
      <c r="J29" s="38"/>
      <c r="N29" s="44"/>
      <c r="O29" s="44"/>
      <c r="P29" s="41"/>
    </row>
    <row r="30" spans="2:22" ht="16.5" customHeight="1" x14ac:dyDescent="0.2">
      <c r="B30" s="25"/>
      <c r="C30" s="123" t="s">
        <v>37</v>
      </c>
      <c r="D30" s="124"/>
      <c r="E30" s="242">
        <f>J49/1000</f>
        <v>1.303974</v>
      </c>
      <c r="F30" s="243"/>
      <c r="G30" s="47"/>
      <c r="H30" s="48"/>
      <c r="I30" s="38"/>
      <c r="J30" s="38"/>
      <c r="N30" s="19"/>
      <c r="P30" s="26"/>
    </row>
    <row r="31" spans="2:22" ht="16.5" customHeight="1" thickBot="1" x14ac:dyDescent="0.25">
      <c r="B31" s="25"/>
      <c r="C31" s="49" t="s">
        <v>38</v>
      </c>
      <c r="D31" s="50"/>
      <c r="E31" s="240"/>
      <c r="F31" s="241"/>
      <c r="G31" s="47"/>
      <c r="H31" s="48"/>
      <c r="I31" s="38"/>
      <c r="J31" s="38"/>
      <c r="N31" s="19"/>
      <c r="P31" s="26"/>
    </row>
    <row r="32" spans="2:22" ht="13.5" thickBot="1" x14ac:dyDescent="0.25">
      <c r="B32" s="30"/>
      <c r="C32" s="31"/>
      <c r="D32" s="31"/>
      <c r="E32" s="31"/>
      <c r="F32" s="31"/>
      <c r="G32" s="51"/>
      <c r="H32" s="51"/>
      <c r="I32" s="31"/>
      <c r="J32" s="31"/>
      <c r="K32" s="31"/>
      <c r="L32" s="31"/>
      <c r="M32" s="31"/>
      <c r="N32" s="31"/>
      <c r="O32" s="31"/>
      <c r="P32" s="33"/>
    </row>
    <row r="33" spans="2:16" ht="13.5" thickBot="1" x14ac:dyDescent="0.25"/>
    <row r="34" spans="2:16" ht="26.25" customHeight="1" x14ac:dyDescent="0.25">
      <c r="B34" s="52" t="s">
        <v>100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3"/>
      <c r="O34" s="22"/>
      <c r="P34" s="24"/>
    </row>
    <row r="35" spans="2:16" ht="13.5" thickBot="1" x14ac:dyDescent="0.25">
      <c r="B35" s="53"/>
      <c r="M35" s="54"/>
      <c r="P35" s="26"/>
    </row>
    <row r="36" spans="2:16" ht="16.5" customHeight="1" x14ac:dyDescent="0.2">
      <c r="B36" s="25"/>
      <c r="E36" s="130" t="s">
        <v>5</v>
      </c>
      <c r="F36" s="131"/>
      <c r="G36" s="130" t="s">
        <v>6</v>
      </c>
      <c r="H36" s="134"/>
      <c r="I36" s="131" t="s">
        <v>71</v>
      </c>
      <c r="J36" s="136"/>
      <c r="K36" s="137"/>
      <c r="L36" s="229" t="s">
        <v>132</v>
      </c>
      <c r="M36" s="230"/>
      <c r="N36" s="128" t="s">
        <v>51</v>
      </c>
      <c r="O36" s="190" t="s">
        <v>52</v>
      </c>
      <c r="P36" s="26"/>
    </row>
    <row r="37" spans="2:16" ht="23.45" customHeight="1" thickBot="1" x14ac:dyDescent="0.25">
      <c r="B37" s="25"/>
      <c r="E37" s="132"/>
      <c r="F37" s="133"/>
      <c r="G37" s="132"/>
      <c r="H37" s="135"/>
      <c r="I37" s="55" t="s">
        <v>72</v>
      </c>
      <c r="J37" s="55" t="s">
        <v>57</v>
      </c>
      <c r="K37" s="55" t="s">
        <v>135</v>
      </c>
      <c r="L37" s="231"/>
      <c r="M37" s="232"/>
      <c r="N37" s="129"/>
      <c r="O37" s="191"/>
      <c r="P37" s="56"/>
    </row>
    <row r="38" spans="2:16" ht="12.75" customHeight="1" x14ac:dyDescent="0.2">
      <c r="B38" s="25"/>
      <c r="C38" s="57"/>
      <c r="E38" s="244" t="s">
        <v>3</v>
      </c>
      <c r="F38" s="245"/>
      <c r="G38" s="217"/>
      <c r="H38" s="218"/>
      <c r="I38" s="215">
        <f>J38/25.4</f>
        <v>0.59055118110236227</v>
      </c>
      <c r="J38" s="233">
        <v>15</v>
      </c>
      <c r="K38" s="58"/>
      <c r="L38" s="223" t="s">
        <v>120</v>
      </c>
      <c r="M38" s="224"/>
      <c r="N38" s="192">
        <v>3.5</v>
      </c>
      <c r="O38" s="194" t="s">
        <v>53</v>
      </c>
      <c r="P38" s="56"/>
    </row>
    <row r="39" spans="2:16" ht="4.5" customHeight="1" x14ac:dyDescent="0.2">
      <c r="B39" s="25"/>
      <c r="C39" s="59"/>
      <c r="E39" s="219"/>
      <c r="F39" s="246"/>
      <c r="G39" s="219"/>
      <c r="H39" s="220"/>
      <c r="I39" s="216"/>
      <c r="J39" s="216"/>
      <c r="K39" s="60"/>
      <c r="L39" s="225"/>
      <c r="M39" s="226"/>
      <c r="N39" s="193"/>
      <c r="O39" s="195"/>
      <c r="P39" s="56"/>
    </row>
    <row r="40" spans="2:16" ht="18.75" customHeight="1" x14ac:dyDescent="0.2">
      <c r="B40" s="25"/>
      <c r="C40" s="61" t="s">
        <v>95</v>
      </c>
      <c r="D40" s="62"/>
      <c r="E40" s="141" t="s">
        <v>54</v>
      </c>
      <c r="F40" s="142"/>
      <c r="G40" s="141" t="s">
        <v>7</v>
      </c>
      <c r="H40" s="142"/>
      <c r="I40" s="101">
        <f>J40/25.4</f>
        <v>1.4842519685039373</v>
      </c>
      <c r="J40" s="101">
        <f>35*K40+2.7</f>
        <v>37.700000000000003</v>
      </c>
      <c r="K40" s="16">
        <v>1</v>
      </c>
      <c r="L40" s="221" t="s">
        <v>141</v>
      </c>
      <c r="M40" s="222"/>
      <c r="N40" s="63" t="s">
        <v>45</v>
      </c>
      <c r="O40" s="64" t="s">
        <v>45</v>
      </c>
      <c r="P40" s="56"/>
    </row>
    <row r="41" spans="2:16" ht="24.95" customHeight="1" x14ac:dyDescent="0.2">
      <c r="B41" s="25"/>
      <c r="C41" s="65"/>
      <c r="E41" s="143" t="s">
        <v>1</v>
      </c>
      <c r="F41" s="144"/>
      <c r="G41" s="143" t="s">
        <v>96</v>
      </c>
      <c r="H41" s="144"/>
      <c r="I41" s="17">
        <v>5.9039999999999999</v>
      </c>
      <c r="J41" s="15">
        <f>I41*25.4</f>
        <v>149.96159999999998</v>
      </c>
      <c r="K41" s="17"/>
      <c r="L41" s="106"/>
      <c r="M41" s="107"/>
      <c r="N41" s="66" t="s">
        <v>94</v>
      </c>
      <c r="O41" s="67" t="s">
        <v>55</v>
      </c>
      <c r="P41" s="56"/>
    </row>
    <row r="42" spans="2:16" ht="15" customHeight="1" x14ac:dyDescent="0.2">
      <c r="B42" s="25"/>
      <c r="C42" s="61" t="s">
        <v>90</v>
      </c>
      <c r="D42" s="62"/>
      <c r="E42" s="141" t="s">
        <v>89</v>
      </c>
      <c r="F42" s="142"/>
      <c r="G42" s="141" t="s">
        <v>7</v>
      </c>
      <c r="H42" s="142"/>
      <c r="I42" s="101">
        <f>J42/25.4</f>
        <v>0.6889763779527559</v>
      </c>
      <c r="J42" s="101">
        <f>35*K42</f>
        <v>17.5</v>
      </c>
      <c r="K42" s="16">
        <v>0.5</v>
      </c>
      <c r="L42" s="104" t="s">
        <v>91</v>
      </c>
      <c r="M42" s="105"/>
      <c r="N42" s="63" t="s">
        <v>45</v>
      </c>
      <c r="O42" s="64" t="s">
        <v>45</v>
      </c>
      <c r="P42" s="56"/>
    </row>
    <row r="43" spans="2:16" ht="24.95" customHeight="1" x14ac:dyDescent="0.2">
      <c r="B43" s="25"/>
      <c r="C43" s="65"/>
      <c r="E43" s="143" t="s">
        <v>92</v>
      </c>
      <c r="F43" s="144"/>
      <c r="G43" s="143" t="s">
        <v>93</v>
      </c>
      <c r="H43" s="144"/>
      <c r="I43" s="18">
        <v>34.055</v>
      </c>
      <c r="J43" s="15">
        <f>I43*25.4</f>
        <v>864.99699999999996</v>
      </c>
      <c r="K43" s="17"/>
      <c r="L43" s="106"/>
      <c r="M43" s="107"/>
      <c r="N43" s="66" t="s">
        <v>94</v>
      </c>
      <c r="O43" s="67" t="s">
        <v>55</v>
      </c>
      <c r="P43" s="56"/>
    </row>
    <row r="44" spans="2:16" ht="15" customHeight="1" x14ac:dyDescent="0.2">
      <c r="B44" s="25"/>
      <c r="C44" s="61" t="s">
        <v>97</v>
      </c>
      <c r="D44" s="62"/>
      <c r="E44" s="141" t="s">
        <v>98</v>
      </c>
      <c r="F44" s="142"/>
      <c r="G44" s="141" t="s">
        <v>7</v>
      </c>
      <c r="H44" s="142"/>
      <c r="I44" s="101">
        <f>J44/25.4</f>
        <v>0.6889763779527559</v>
      </c>
      <c r="J44" s="101">
        <f>35*K44</f>
        <v>17.5</v>
      </c>
      <c r="K44" s="16">
        <v>0.5</v>
      </c>
      <c r="L44" s="104" t="s">
        <v>91</v>
      </c>
      <c r="M44" s="105"/>
      <c r="N44" s="63" t="s">
        <v>45</v>
      </c>
      <c r="O44" s="64" t="s">
        <v>45</v>
      </c>
      <c r="P44" s="56"/>
    </row>
    <row r="45" spans="2:16" ht="34.5" customHeight="1" x14ac:dyDescent="0.2">
      <c r="B45" s="25"/>
      <c r="C45" s="65"/>
      <c r="E45" s="143" t="s">
        <v>1</v>
      </c>
      <c r="F45" s="144"/>
      <c r="G45" s="143" t="s">
        <v>96</v>
      </c>
      <c r="H45" s="144"/>
      <c r="I45" s="17">
        <v>5.851</v>
      </c>
      <c r="J45" s="15">
        <f>I45*25.4</f>
        <v>148.61539999999999</v>
      </c>
      <c r="K45" s="17"/>
      <c r="L45" s="68"/>
      <c r="M45" s="69"/>
      <c r="N45" s="66" t="s">
        <v>94</v>
      </c>
      <c r="O45" s="67" t="s">
        <v>55</v>
      </c>
      <c r="P45" s="56"/>
    </row>
    <row r="46" spans="2:16" ht="15" customHeight="1" x14ac:dyDescent="0.2">
      <c r="B46" s="25"/>
      <c r="C46" s="61" t="s">
        <v>99</v>
      </c>
      <c r="D46" s="62"/>
      <c r="E46" s="141" t="s">
        <v>2</v>
      </c>
      <c r="F46" s="142"/>
      <c r="G46" s="141" t="s">
        <v>7</v>
      </c>
      <c r="H46" s="142"/>
      <c r="I46" s="101">
        <f>J46/25.4</f>
        <v>1.4842519685039373</v>
      </c>
      <c r="J46" s="101">
        <f>35*K46+2.7</f>
        <v>37.700000000000003</v>
      </c>
      <c r="K46" s="16">
        <v>1</v>
      </c>
      <c r="L46" s="221" t="s">
        <v>142</v>
      </c>
      <c r="M46" s="222"/>
      <c r="N46" s="63" t="s">
        <v>45</v>
      </c>
      <c r="O46" s="64" t="s">
        <v>45</v>
      </c>
      <c r="P46" s="56"/>
    </row>
    <row r="47" spans="2:16" ht="4.5" customHeight="1" x14ac:dyDescent="0.2">
      <c r="B47" s="25"/>
      <c r="C47" s="59"/>
      <c r="E47" s="102" t="s">
        <v>4</v>
      </c>
      <c r="F47" s="145"/>
      <c r="G47" s="102"/>
      <c r="H47" s="247"/>
      <c r="I47" s="138">
        <f>J47/25.4</f>
        <v>0.59055118110236227</v>
      </c>
      <c r="J47" s="138">
        <v>15</v>
      </c>
      <c r="K47" s="70"/>
      <c r="L47" s="102" t="s">
        <v>120</v>
      </c>
      <c r="M47" s="227"/>
      <c r="N47" s="102">
        <v>3.5</v>
      </c>
      <c r="O47" s="102"/>
      <c r="P47" s="56"/>
    </row>
    <row r="48" spans="2:16" ht="15" customHeight="1" thickBot="1" x14ac:dyDescent="0.25">
      <c r="B48" s="25"/>
      <c r="C48" s="71"/>
      <c r="E48" s="103"/>
      <c r="F48" s="146"/>
      <c r="G48" s="103"/>
      <c r="H48" s="248"/>
      <c r="I48" s="139"/>
      <c r="J48" s="139"/>
      <c r="K48" s="72"/>
      <c r="L48" s="103"/>
      <c r="M48" s="228"/>
      <c r="N48" s="103"/>
      <c r="O48" s="208"/>
      <c r="P48" s="26"/>
    </row>
    <row r="49" spans="2:16" ht="16.5" thickBot="1" x14ac:dyDescent="0.3">
      <c r="B49" s="25"/>
      <c r="C49" s="71"/>
      <c r="E49" s="73"/>
      <c r="F49" s="73"/>
      <c r="G49" s="182" t="s">
        <v>56</v>
      </c>
      <c r="H49" s="183"/>
      <c r="I49" s="184"/>
      <c r="J49" s="74">
        <f>SUM(J38:J48)</f>
        <v>1303.9739999999999</v>
      </c>
      <c r="K49" s="75"/>
      <c r="L49" s="76"/>
      <c r="M49" s="73"/>
      <c r="N49" s="77"/>
      <c r="O49" s="73"/>
      <c r="P49" s="26"/>
    </row>
    <row r="50" spans="2:16" ht="18" customHeight="1" thickBot="1" x14ac:dyDescent="0.25">
      <c r="B50" s="30"/>
      <c r="C50" s="31"/>
      <c r="D50" s="31"/>
      <c r="E50" s="31"/>
      <c r="F50" s="31"/>
      <c r="G50" s="31"/>
      <c r="H50" s="31"/>
      <c r="I50" s="31"/>
      <c r="J50" s="31"/>
      <c r="L50" s="78"/>
      <c r="M50" s="31"/>
      <c r="N50" s="32"/>
      <c r="O50" s="31"/>
      <c r="P50" s="33"/>
    </row>
    <row r="51" spans="2:16" ht="13.5" thickBot="1" x14ac:dyDescent="0.25">
      <c r="K51" s="51"/>
    </row>
    <row r="52" spans="2:16" ht="18" x14ac:dyDescent="0.25">
      <c r="B52" s="79" t="s">
        <v>8</v>
      </c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3"/>
      <c r="O52" s="22"/>
      <c r="P52" s="24"/>
    </row>
    <row r="53" spans="2:16" x14ac:dyDescent="0.2">
      <c r="B53" s="80" t="s">
        <v>17</v>
      </c>
      <c r="C53" s="19" t="s">
        <v>11</v>
      </c>
      <c r="P53" s="26"/>
    </row>
    <row r="54" spans="2:16" x14ac:dyDescent="0.2">
      <c r="B54" s="80"/>
      <c r="D54" s="19" t="s">
        <v>13</v>
      </c>
      <c r="P54" s="26"/>
    </row>
    <row r="55" spans="2:16" x14ac:dyDescent="0.2">
      <c r="B55" s="80"/>
      <c r="D55" s="19" t="s">
        <v>12</v>
      </c>
      <c r="P55" s="26"/>
    </row>
    <row r="56" spans="2:16" x14ac:dyDescent="0.2">
      <c r="B56" s="80"/>
      <c r="D56" s="19" t="s">
        <v>14</v>
      </c>
      <c r="P56" s="26"/>
    </row>
    <row r="57" spans="2:16" x14ac:dyDescent="0.2">
      <c r="B57" s="80"/>
      <c r="D57" s="19" t="s">
        <v>15</v>
      </c>
      <c r="P57" s="26"/>
    </row>
    <row r="58" spans="2:16" x14ac:dyDescent="0.2">
      <c r="B58" s="80" t="s">
        <v>18</v>
      </c>
      <c r="C58" s="19" t="s">
        <v>9</v>
      </c>
      <c r="P58" s="26"/>
    </row>
    <row r="59" spans="2:16" x14ac:dyDescent="0.2">
      <c r="B59" s="80" t="s">
        <v>19</v>
      </c>
      <c r="C59" s="19" t="s">
        <v>10</v>
      </c>
      <c r="P59" s="26"/>
    </row>
    <row r="60" spans="2:16" x14ac:dyDescent="0.2">
      <c r="B60" s="80"/>
      <c r="P60" s="26"/>
    </row>
    <row r="61" spans="2:16" x14ac:dyDescent="0.2">
      <c r="B61" s="80"/>
      <c r="M61" s="140" t="s">
        <v>131</v>
      </c>
      <c r="N61" s="140"/>
      <c r="P61" s="26"/>
    </row>
    <row r="62" spans="2:16" ht="13.5" thickBot="1" x14ac:dyDescent="0.25">
      <c r="B62" s="30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2"/>
      <c r="O62" s="31"/>
      <c r="P62" s="33"/>
    </row>
    <row r="64" spans="2:16" ht="13.5" thickBot="1" x14ac:dyDescent="0.25"/>
    <row r="65" spans="2:16" ht="18" x14ac:dyDescent="0.25">
      <c r="B65" s="79" t="s">
        <v>16</v>
      </c>
      <c r="C65" s="81"/>
      <c r="D65" s="81"/>
      <c r="E65" s="81"/>
      <c r="F65" s="81"/>
      <c r="G65" s="81"/>
      <c r="H65" s="81"/>
      <c r="I65" s="81"/>
      <c r="J65" s="81"/>
      <c r="K65" s="82"/>
      <c r="L65" s="81"/>
      <c r="M65" s="81"/>
      <c r="N65" s="83"/>
      <c r="O65" s="81"/>
      <c r="P65" s="24"/>
    </row>
    <row r="66" spans="2:16" ht="18" x14ac:dyDescent="0.25">
      <c r="B66" s="36"/>
      <c r="C66" s="84"/>
      <c r="D66" s="84"/>
      <c r="E66" s="84"/>
      <c r="F66" s="84"/>
      <c r="G66" s="84"/>
      <c r="H66" s="84"/>
      <c r="I66" s="84"/>
      <c r="J66" s="84"/>
      <c r="K66" s="198"/>
      <c r="L66" s="198"/>
      <c r="M66" s="86"/>
      <c r="N66" s="86"/>
      <c r="O66" s="84"/>
      <c r="P66" s="26"/>
    </row>
    <row r="67" spans="2:16" ht="13.5" thickBot="1" x14ac:dyDescent="0.25">
      <c r="B67" s="87"/>
      <c r="C67" s="84"/>
      <c r="D67" s="84"/>
      <c r="E67" s="84"/>
      <c r="F67" s="84"/>
      <c r="G67" s="84"/>
      <c r="H67" s="84"/>
      <c r="I67" s="78"/>
      <c r="J67" s="84"/>
      <c r="K67" s="85"/>
      <c r="L67" s="88"/>
      <c r="M67" s="86"/>
      <c r="N67" s="86"/>
      <c r="O67" s="84"/>
      <c r="P67" s="26"/>
    </row>
    <row r="68" spans="2:16" ht="60" customHeight="1" x14ac:dyDescent="0.2">
      <c r="B68" s="87"/>
      <c r="C68" s="89" t="s">
        <v>47</v>
      </c>
      <c r="D68" s="90" t="s">
        <v>74</v>
      </c>
      <c r="E68" s="90" t="s">
        <v>46</v>
      </c>
      <c r="F68" s="90" t="s">
        <v>75</v>
      </c>
      <c r="G68" s="90" t="s">
        <v>79</v>
      </c>
      <c r="H68" s="90" t="s">
        <v>58</v>
      </c>
      <c r="I68" s="185" t="s">
        <v>59</v>
      </c>
      <c r="J68" s="189"/>
      <c r="K68" s="186"/>
      <c r="L68" s="185" t="s">
        <v>86</v>
      </c>
      <c r="M68" s="186"/>
      <c r="N68" s="196" t="s">
        <v>60</v>
      </c>
      <c r="O68" s="197"/>
      <c r="P68" s="26"/>
    </row>
    <row r="69" spans="2:16" ht="33" customHeight="1" x14ac:dyDescent="0.2">
      <c r="B69" s="87"/>
      <c r="C69" s="91" t="s">
        <v>139</v>
      </c>
      <c r="D69" s="92">
        <v>1</v>
      </c>
      <c r="E69" s="93" t="s">
        <v>101</v>
      </c>
      <c r="F69" s="93" t="s">
        <v>102</v>
      </c>
      <c r="G69" s="94">
        <v>190</v>
      </c>
      <c r="H69" s="95">
        <v>230</v>
      </c>
      <c r="I69" s="120" t="str">
        <f>IF(F69="single-ended","NA","to be filled")</f>
        <v>NA</v>
      </c>
      <c r="J69" s="121"/>
      <c r="K69" s="122"/>
      <c r="L69" s="187">
        <v>53.15</v>
      </c>
      <c r="M69" s="188"/>
      <c r="N69" s="114" t="s">
        <v>87</v>
      </c>
      <c r="O69" s="115"/>
      <c r="P69" s="26"/>
    </row>
    <row r="70" spans="2:16" ht="33" customHeight="1" x14ac:dyDescent="0.2">
      <c r="B70" s="87"/>
      <c r="C70" s="91" t="s">
        <v>140</v>
      </c>
      <c r="D70" s="92">
        <v>2</v>
      </c>
      <c r="E70" s="94" t="s">
        <v>118</v>
      </c>
      <c r="F70" s="94" t="s">
        <v>119</v>
      </c>
      <c r="G70" s="94">
        <v>260</v>
      </c>
      <c r="H70" s="94">
        <v>250</v>
      </c>
      <c r="I70" s="120">
        <v>250</v>
      </c>
      <c r="J70" s="121"/>
      <c r="K70" s="122"/>
      <c r="L70" s="120">
        <v>95.69</v>
      </c>
      <c r="M70" s="122"/>
      <c r="N70" s="120" t="s">
        <v>87</v>
      </c>
      <c r="O70" s="207"/>
      <c r="P70" s="26"/>
    </row>
    <row r="71" spans="2:16" ht="29.25" customHeight="1" x14ac:dyDescent="0.2">
      <c r="B71" s="87"/>
      <c r="C71" s="97" t="s">
        <v>140</v>
      </c>
      <c r="D71" s="98">
        <v>2</v>
      </c>
      <c r="E71" s="94" t="s">
        <v>118</v>
      </c>
      <c r="F71" s="94" t="s">
        <v>119</v>
      </c>
      <c r="G71" s="94">
        <v>260</v>
      </c>
      <c r="H71" s="94">
        <v>250</v>
      </c>
      <c r="I71" s="120">
        <v>250</v>
      </c>
      <c r="J71" s="121"/>
      <c r="K71" s="122"/>
      <c r="L71" s="118">
        <v>95.69</v>
      </c>
      <c r="M71" s="119"/>
      <c r="N71" s="114" t="s">
        <v>143</v>
      </c>
      <c r="O71" s="115"/>
      <c r="P71" s="26"/>
    </row>
    <row r="72" spans="2:16" ht="30" customHeight="1" x14ac:dyDescent="0.2">
      <c r="B72" s="87"/>
      <c r="C72" s="97" t="s">
        <v>139</v>
      </c>
      <c r="D72" s="98">
        <v>1</v>
      </c>
      <c r="E72" s="94" t="s">
        <v>101</v>
      </c>
      <c r="F72" s="94" t="s">
        <v>102</v>
      </c>
      <c r="G72" s="94">
        <v>190</v>
      </c>
      <c r="H72" s="94">
        <v>230</v>
      </c>
      <c r="I72" s="120" t="str">
        <f>IF(F72="single-ended","NA","to be filled")</f>
        <v>NA</v>
      </c>
      <c r="J72" s="121"/>
      <c r="K72" s="122"/>
      <c r="L72" s="118">
        <v>53.15</v>
      </c>
      <c r="M72" s="119"/>
      <c r="N72" s="116" t="s">
        <v>143</v>
      </c>
      <c r="O72" s="117"/>
      <c r="P72" s="26"/>
    </row>
    <row r="73" spans="2:16" ht="30" customHeight="1" x14ac:dyDescent="0.2">
      <c r="B73" s="87"/>
      <c r="C73" s="97"/>
      <c r="D73" s="98"/>
      <c r="E73" s="94"/>
      <c r="F73" s="94"/>
      <c r="G73" s="94"/>
      <c r="H73" s="96"/>
      <c r="I73" s="120"/>
      <c r="J73" s="121"/>
      <c r="K73" s="122"/>
      <c r="L73" s="118"/>
      <c r="M73" s="119"/>
      <c r="N73" s="116"/>
      <c r="O73" s="117"/>
      <c r="P73" s="26"/>
    </row>
    <row r="74" spans="2:16" ht="30" customHeight="1" x14ac:dyDescent="0.2">
      <c r="B74" s="87"/>
      <c r="C74" s="97"/>
      <c r="D74" s="98"/>
      <c r="E74" s="94"/>
      <c r="F74" s="94"/>
      <c r="G74" s="94"/>
      <c r="H74" s="96"/>
      <c r="I74" s="120"/>
      <c r="J74" s="121"/>
      <c r="K74" s="122"/>
      <c r="L74" s="118"/>
      <c r="M74" s="119"/>
      <c r="N74" s="114"/>
      <c r="O74" s="115"/>
      <c r="P74" s="26"/>
    </row>
    <row r="75" spans="2:16" ht="25.5" customHeight="1" x14ac:dyDescent="0.2">
      <c r="B75" s="87"/>
      <c r="C75" s="37"/>
      <c r="P75" s="26"/>
    </row>
    <row r="76" spans="2:16" ht="27" thickBot="1" x14ac:dyDescent="0.45">
      <c r="B76" s="25"/>
      <c r="C76" s="99" t="s">
        <v>43</v>
      </c>
      <c r="P76" s="26"/>
    </row>
    <row r="77" spans="2:16" x14ac:dyDescent="0.2">
      <c r="B77" s="25"/>
      <c r="C77" s="108" t="s">
        <v>44</v>
      </c>
      <c r="D77" s="109"/>
      <c r="E77" s="109"/>
      <c r="F77" s="109"/>
      <c r="G77" s="109"/>
      <c r="H77" s="109"/>
      <c r="I77" s="109"/>
      <c r="J77" s="109"/>
      <c r="K77" s="109"/>
      <c r="L77" s="109"/>
      <c r="M77" s="110"/>
      <c r="P77" s="26"/>
    </row>
    <row r="78" spans="2:16" ht="12.75" customHeight="1" thickBot="1" x14ac:dyDescent="0.25">
      <c r="B78" s="25"/>
      <c r="C78" s="111"/>
      <c r="D78" s="112"/>
      <c r="E78" s="112"/>
      <c r="F78" s="112"/>
      <c r="G78" s="112"/>
      <c r="H78" s="112"/>
      <c r="I78" s="112"/>
      <c r="J78" s="112"/>
      <c r="K78" s="112"/>
      <c r="L78" s="112"/>
      <c r="M78" s="113"/>
      <c r="P78" s="26"/>
    </row>
    <row r="79" spans="2:16" ht="21.75" customHeight="1" x14ac:dyDescent="0.2">
      <c r="B79" s="25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P79" s="26"/>
    </row>
    <row r="80" spans="2:16" ht="13.5" thickBot="1" x14ac:dyDescent="0.25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2"/>
      <c r="O80" s="31"/>
      <c r="P80" s="33"/>
    </row>
    <row r="100" spans="2:2" x14ac:dyDescent="0.2">
      <c r="B100" s="84"/>
    </row>
  </sheetData>
  <sheetProtection sheet="1" objects="1" scenarios="1"/>
  <mergeCells count="122">
    <mergeCell ref="L40:M40"/>
    <mergeCell ref="L38:M39"/>
    <mergeCell ref="L46:M46"/>
    <mergeCell ref="L47:M48"/>
    <mergeCell ref="L36:M37"/>
    <mergeCell ref="J38:J39"/>
    <mergeCell ref="J47:J48"/>
    <mergeCell ref="E15:F15"/>
    <mergeCell ref="G15:H15"/>
    <mergeCell ref="E17:F17"/>
    <mergeCell ref="G17:H17"/>
    <mergeCell ref="E29:F29"/>
    <mergeCell ref="E21:F21"/>
    <mergeCell ref="G21:H21"/>
    <mergeCell ref="E22:F22"/>
    <mergeCell ref="G22:H22"/>
    <mergeCell ref="E31:F31"/>
    <mergeCell ref="E30:F30"/>
    <mergeCell ref="E28:F28"/>
    <mergeCell ref="E38:F39"/>
    <mergeCell ref="E45:F45"/>
    <mergeCell ref="G45:H45"/>
    <mergeCell ref="G47:H48"/>
    <mergeCell ref="K12:O12"/>
    <mergeCell ref="K13:O14"/>
    <mergeCell ref="G49:I49"/>
    <mergeCell ref="L68:M68"/>
    <mergeCell ref="L69:M69"/>
    <mergeCell ref="L71:M71"/>
    <mergeCell ref="I68:K68"/>
    <mergeCell ref="I69:K69"/>
    <mergeCell ref="I71:K71"/>
    <mergeCell ref="G18:H18"/>
    <mergeCell ref="O36:O37"/>
    <mergeCell ref="N38:N39"/>
    <mergeCell ref="O38:O39"/>
    <mergeCell ref="N68:O68"/>
    <mergeCell ref="K66:L66"/>
    <mergeCell ref="N69:O69"/>
    <mergeCell ref="L24:N26"/>
    <mergeCell ref="I70:K70"/>
    <mergeCell ref="L70:M70"/>
    <mergeCell ref="N70:O70"/>
    <mergeCell ref="O47:O48"/>
    <mergeCell ref="L22:N23"/>
    <mergeCell ref="I38:I39"/>
    <mergeCell ref="G38:H39"/>
    <mergeCell ref="E12:F12"/>
    <mergeCell ref="E27:F27"/>
    <mergeCell ref="E26:F26"/>
    <mergeCell ref="E24:F24"/>
    <mergeCell ref="E23:F23"/>
    <mergeCell ref="E20:F20"/>
    <mergeCell ref="C23:D23"/>
    <mergeCell ref="G23:H23"/>
    <mergeCell ref="G19:H19"/>
    <mergeCell ref="C12:D12"/>
    <mergeCell ref="G12:H12"/>
    <mergeCell ref="C13:D13"/>
    <mergeCell ref="C14:D14"/>
    <mergeCell ref="G14:H14"/>
    <mergeCell ref="C16:D16"/>
    <mergeCell ref="E13:F13"/>
    <mergeCell ref="G13:H13"/>
    <mergeCell ref="G16:H16"/>
    <mergeCell ref="E19:F19"/>
    <mergeCell ref="E18:F18"/>
    <mergeCell ref="E16:F16"/>
    <mergeCell ref="E14:F14"/>
    <mergeCell ref="C18:D18"/>
    <mergeCell ref="C19:D19"/>
    <mergeCell ref="C20:D20"/>
    <mergeCell ref="G20:H20"/>
    <mergeCell ref="C24:D24"/>
    <mergeCell ref="G24:H24"/>
    <mergeCell ref="C25:D25"/>
    <mergeCell ref="G25:H25"/>
    <mergeCell ref="E25:F25"/>
    <mergeCell ref="C26:D26"/>
    <mergeCell ref="C27:D27"/>
    <mergeCell ref="G27:H27"/>
    <mergeCell ref="C21:D21"/>
    <mergeCell ref="C22:D22"/>
    <mergeCell ref="C28:D28"/>
    <mergeCell ref="G28:H28"/>
    <mergeCell ref="G26:H26"/>
    <mergeCell ref="N36:N37"/>
    <mergeCell ref="C30:D30"/>
    <mergeCell ref="E36:F37"/>
    <mergeCell ref="G36:H37"/>
    <mergeCell ref="I36:K36"/>
    <mergeCell ref="N74:O74"/>
    <mergeCell ref="I47:I48"/>
    <mergeCell ref="M61:N61"/>
    <mergeCell ref="E46:F46"/>
    <mergeCell ref="G46:H46"/>
    <mergeCell ref="E40:F40"/>
    <mergeCell ref="G40:H40"/>
    <mergeCell ref="E41:F41"/>
    <mergeCell ref="G41:H41"/>
    <mergeCell ref="E42:F42"/>
    <mergeCell ref="G42:H42"/>
    <mergeCell ref="E43:F43"/>
    <mergeCell ref="G43:H43"/>
    <mergeCell ref="E44:F44"/>
    <mergeCell ref="G44:H44"/>
    <mergeCell ref="E47:F48"/>
    <mergeCell ref="N47:N48"/>
    <mergeCell ref="L44:M44"/>
    <mergeCell ref="L43:M43"/>
    <mergeCell ref="L42:M42"/>
    <mergeCell ref="L41:M41"/>
    <mergeCell ref="C77:M78"/>
    <mergeCell ref="N71:O71"/>
    <mergeCell ref="N73:O73"/>
    <mergeCell ref="N72:O72"/>
    <mergeCell ref="L73:M73"/>
    <mergeCell ref="L74:M74"/>
    <mergeCell ref="I74:K74"/>
    <mergeCell ref="L72:M72"/>
    <mergeCell ref="I72:K72"/>
    <mergeCell ref="I73:K73"/>
  </mergeCells>
  <conditionalFormatting sqref="B69:B80">
    <cfRule type="expression" dxfId="11" priority="51" stopIfTrue="1">
      <formula>IF($N$18=2, TRUE, FALSE)</formula>
    </cfRule>
  </conditionalFormatting>
  <conditionalFormatting sqref="B65:P65 B66:K66 M66 O66:P67 B67:M67 B68:J68 N68 I69:J74 C75:O76 P76:P80 C77 N77:O79 C80:O80">
    <cfRule type="expression" dxfId="10" priority="54" stopIfTrue="1">
      <formula>IF($N$18=2, TRUE, FALSE)</formula>
    </cfRule>
  </conditionalFormatting>
  <conditionalFormatting sqref="C69:C70">
    <cfRule type="expression" dxfId="9" priority="4" stopIfTrue="1">
      <formula>IF($O$19=2, TRUE, FALSE)</formula>
    </cfRule>
  </conditionalFormatting>
  <conditionalFormatting sqref="C71:H74">
    <cfRule type="expression" dxfId="8" priority="19" stopIfTrue="1">
      <formula>IF($N$18=2, TRUE, FALSE)</formula>
    </cfRule>
  </conditionalFormatting>
  <conditionalFormatting sqref="D69:D70">
    <cfRule type="expression" dxfId="7" priority="6" stopIfTrue="1">
      <formula>IF($N$18=2, TRUE, FALSE)</formula>
    </cfRule>
  </conditionalFormatting>
  <conditionalFormatting sqref="E69:F69">
    <cfRule type="expression" dxfId="6" priority="8" stopIfTrue="1">
      <formula>IF($M$18=2, TRUE, FALSE)</formula>
    </cfRule>
  </conditionalFormatting>
  <conditionalFormatting sqref="E70:H70">
    <cfRule type="expression" dxfId="5" priority="15" stopIfTrue="1">
      <formula>IF($O$19=2, TRUE, FALSE)</formula>
    </cfRule>
  </conditionalFormatting>
  <conditionalFormatting sqref="G69">
    <cfRule type="expression" dxfId="4" priority="10" stopIfTrue="1">
      <formula>IF($N$18=2, TRUE, FALSE)</formula>
    </cfRule>
  </conditionalFormatting>
  <conditionalFormatting sqref="H69">
    <cfRule type="expression" dxfId="3" priority="7" stopIfTrue="1">
      <formula>IF($M$18=2, TRUE, FALSE)</formula>
    </cfRule>
  </conditionalFormatting>
  <conditionalFormatting sqref="L68:L74">
    <cfRule type="expression" dxfId="2" priority="11" stopIfTrue="1">
      <formula>IF($N$18=2, TRUE, FALSE)</formula>
    </cfRule>
  </conditionalFormatting>
  <conditionalFormatting sqref="N69">
    <cfRule type="expression" dxfId="1" priority="3" stopIfTrue="1">
      <formula>IF($O$17=2, TRUE, FALSE)</formula>
    </cfRule>
  </conditionalFormatting>
  <conditionalFormatting sqref="N70:N74">
    <cfRule type="expression" dxfId="0" priority="1" stopIfTrue="1">
      <formula>IF($N$18=2, TRUE, FALSE)</formula>
    </cfRule>
  </conditionalFormatting>
  <dataValidations count="2">
    <dataValidation type="list" allowBlank="1" showInputMessage="1" showErrorMessage="1" sqref="E25:F25" xr:uid="{00000000-0002-0000-0000-000000000000}">
      <formula1>Solder_resist</formula1>
    </dataValidation>
    <dataValidation type="list" allowBlank="1" showInputMessage="1" showErrorMessage="1" sqref="E24:F24" xr:uid="{00000000-0002-0000-0000-000001000000}">
      <formula1>silkscreen</formula1>
    </dataValidation>
  </dataValidations>
  <hyperlinks>
    <hyperlink ref="D69" location="'Impedance Calculation'!A1" display="'Impedance Calculation'!A1" xr:uid="{FC877315-47BF-4DB1-B7F4-8BD4699DC679}"/>
    <hyperlink ref="D70" location="'Impedance Calculation'!A1" display="'Impedance Calculation'!A1" xr:uid="{BF5AFFC8-AA6F-4EAC-9BE2-1355B286F99A}"/>
  </hyperlinks>
  <pageMargins left="0.74803149606299213" right="0.74803149606299213" top="0.39370078740157483" bottom="0.39370078740157483" header="0.51181102362204722" footer="0.51181102362204722"/>
  <pageSetup paperSize="9" scale="50" orientation="landscape" r:id="rId1"/>
  <headerFooter alignWithMargins="0">
    <oddFooter>&amp;R&amp;1#&amp;"Arial"&amp;12&amp;KFF0000ST Confidential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46E0F96-1B4E-4DE3-B0D7-8199D1E58856}">
          <x14:formula1>
            <xm:f>Choices!$D$2:$D$3</xm:f>
          </x14:formula1>
          <xm:sqref>E18:F18</xm:sqref>
        </x14:dataValidation>
        <x14:dataValidation type="list" allowBlank="1" showInputMessage="1" showErrorMessage="1" xr:uid="{9F54109E-8D2D-4B42-9E74-513FA8FBA5D3}">
          <x14:formula1>
            <xm:f>Choices!$C$2:$C$4</xm:f>
          </x14:formula1>
          <xm:sqref>E28:F28</xm:sqref>
        </x14:dataValidation>
        <x14:dataValidation type="list" allowBlank="1" showInputMessage="1" showErrorMessage="1" xr:uid="{02E8B5DC-A881-4E0E-814F-65DB43362A73}">
          <x14:formula1>
            <xm:f>Choices!$E$2:$E$3</xm:f>
          </x14:formula1>
          <xm:sqref>K42 K44 K46 K40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</sheetPr>
  <dimension ref="A1:Z59"/>
  <sheetViews>
    <sheetView zoomScale="120" zoomScaleNormal="120" workbookViewId="0">
      <selection activeCell="L33" sqref="L33"/>
    </sheetView>
  </sheetViews>
  <sheetFormatPr defaultColWidth="9.140625" defaultRowHeight="12.75" x14ac:dyDescent="0.2"/>
  <cols>
    <col min="1" max="16384" width="9.140625" style="1"/>
  </cols>
  <sheetData>
    <row r="1" spans="1:26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2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/>
    </row>
    <row r="2" spans="1:26" x14ac:dyDescent="0.2">
      <c r="A2" s="5"/>
      <c r="M2" s="6"/>
      <c r="N2" s="5"/>
      <c r="Z2" s="6"/>
    </row>
    <row r="3" spans="1:26" x14ac:dyDescent="0.2">
      <c r="A3" s="5"/>
      <c r="M3" s="6"/>
      <c r="N3" s="5"/>
      <c r="Z3" s="6"/>
    </row>
    <row r="4" spans="1:26" x14ac:dyDescent="0.2">
      <c r="A4" s="5"/>
      <c r="M4" s="6"/>
      <c r="N4" s="5"/>
      <c r="Z4" s="6"/>
    </row>
    <row r="5" spans="1:26" x14ac:dyDescent="0.2">
      <c r="A5" s="5"/>
      <c r="M5" s="6"/>
      <c r="N5" s="5"/>
      <c r="Z5" s="6"/>
    </row>
    <row r="6" spans="1:26" x14ac:dyDescent="0.2">
      <c r="A6" s="5"/>
      <c r="M6" s="6"/>
      <c r="N6" s="5"/>
      <c r="Z6" s="6"/>
    </row>
    <row r="7" spans="1:26" x14ac:dyDescent="0.2">
      <c r="A7" s="5"/>
      <c r="M7" s="6"/>
      <c r="N7" s="5"/>
      <c r="Z7" s="6"/>
    </row>
    <row r="8" spans="1:26" x14ac:dyDescent="0.2">
      <c r="A8" s="5"/>
      <c r="M8" s="6"/>
      <c r="N8" s="5"/>
      <c r="Z8" s="6"/>
    </row>
    <row r="9" spans="1:26" x14ac:dyDescent="0.2">
      <c r="A9" s="5"/>
      <c r="M9" s="6"/>
      <c r="N9" s="5"/>
      <c r="Z9" s="6"/>
    </row>
    <row r="10" spans="1:26" x14ac:dyDescent="0.2">
      <c r="A10" s="5"/>
      <c r="M10" s="6"/>
      <c r="N10" s="5"/>
      <c r="Z10" s="6"/>
    </row>
    <row r="11" spans="1:26" x14ac:dyDescent="0.2">
      <c r="A11" s="5"/>
      <c r="M11" s="6"/>
      <c r="N11" s="5"/>
      <c r="Z11" s="6"/>
    </row>
    <row r="12" spans="1:26" x14ac:dyDescent="0.2">
      <c r="A12" s="5"/>
      <c r="M12" s="6"/>
      <c r="N12" s="5"/>
      <c r="Z12" s="6"/>
    </row>
    <row r="13" spans="1:26" x14ac:dyDescent="0.2">
      <c r="A13" s="5"/>
      <c r="M13" s="6"/>
      <c r="N13" s="5"/>
      <c r="Z13" s="6"/>
    </row>
    <row r="14" spans="1:26" x14ac:dyDescent="0.2">
      <c r="A14" s="5"/>
      <c r="M14" s="6"/>
      <c r="N14" s="5"/>
      <c r="Z14" s="6"/>
    </row>
    <row r="15" spans="1:26" x14ac:dyDescent="0.2">
      <c r="A15" s="5"/>
      <c r="M15" s="6"/>
      <c r="N15" s="5"/>
      <c r="Z15" s="6"/>
    </row>
    <row r="16" spans="1:26" x14ac:dyDescent="0.2">
      <c r="A16" s="5"/>
      <c r="M16" s="6"/>
      <c r="N16" s="5"/>
      <c r="Z16" s="6"/>
    </row>
    <row r="17" spans="1:26" x14ac:dyDescent="0.2">
      <c r="A17" s="5"/>
      <c r="M17" s="6"/>
      <c r="N17" s="5"/>
      <c r="Z17" s="6"/>
    </row>
    <row r="18" spans="1:26" x14ac:dyDescent="0.2">
      <c r="A18" s="5"/>
      <c r="M18" s="6"/>
      <c r="N18" s="5"/>
      <c r="Z18" s="6"/>
    </row>
    <row r="19" spans="1:26" x14ac:dyDescent="0.2">
      <c r="A19" s="5"/>
      <c r="M19" s="6"/>
      <c r="N19" s="5"/>
      <c r="Z19" s="6"/>
    </row>
    <row r="20" spans="1:26" x14ac:dyDescent="0.2">
      <c r="A20" s="5"/>
      <c r="M20" s="6"/>
      <c r="N20" s="5"/>
      <c r="Z20" s="6"/>
    </row>
    <row r="21" spans="1:26" x14ac:dyDescent="0.2">
      <c r="A21" s="5"/>
      <c r="M21" s="6"/>
      <c r="N21" s="5"/>
      <c r="Z21" s="6"/>
    </row>
    <row r="22" spans="1:26" x14ac:dyDescent="0.2">
      <c r="A22" s="5"/>
      <c r="M22" s="6"/>
      <c r="N22" s="5"/>
      <c r="Z22" s="6"/>
    </row>
    <row r="23" spans="1:26" x14ac:dyDescent="0.2">
      <c r="A23" s="5"/>
      <c r="M23" s="6"/>
      <c r="N23" s="5"/>
      <c r="Z23" s="6"/>
    </row>
    <row r="24" spans="1:26" x14ac:dyDescent="0.2">
      <c r="A24" s="5"/>
      <c r="M24" s="6"/>
      <c r="N24" s="5"/>
      <c r="Z24" s="6"/>
    </row>
    <row r="25" spans="1:26" x14ac:dyDescent="0.2">
      <c r="A25" s="5"/>
      <c r="M25" s="6"/>
      <c r="N25" s="5"/>
      <c r="Z25" s="6"/>
    </row>
    <row r="26" spans="1:26" x14ac:dyDescent="0.2">
      <c r="A26" s="5"/>
      <c r="M26" s="6"/>
      <c r="N26" s="5"/>
      <c r="Z26" s="6"/>
    </row>
    <row r="27" spans="1:26" x14ac:dyDescent="0.2">
      <c r="A27" s="5"/>
      <c r="M27" s="6"/>
      <c r="N27" s="5"/>
      <c r="Z27" s="6"/>
    </row>
    <row r="28" spans="1:26" x14ac:dyDescent="0.2">
      <c r="A28" s="5"/>
      <c r="M28" s="6"/>
      <c r="N28" s="5"/>
      <c r="Z28" s="6"/>
    </row>
    <row r="29" spans="1:26" ht="13.5" thickBot="1" x14ac:dyDescent="0.25">
      <c r="A29" s="7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9"/>
      <c r="N29" s="7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9"/>
    </row>
    <row r="30" spans="1:26" x14ac:dyDescent="0.2">
      <c r="A30" s="2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4"/>
      <c r="N30" s="2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4"/>
    </row>
    <row r="31" spans="1:26" x14ac:dyDescent="0.2">
      <c r="A31" s="5"/>
      <c r="M31" s="6"/>
      <c r="N31" s="5"/>
      <c r="Z31" s="6"/>
    </row>
    <row r="32" spans="1:26" x14ac:dyDescent="0.2">
      <c r="A32" s="5"/>
      <c r="M32" s="6"/>
      <c r="N32" s="5"/>
      <c r="Z32" s="6"/>
    </row>
    <row r="33" spans="1:26" x14ac:dyDescent="0.2">
      <c r="A33" s="5"/>
      <c r="M33" s="6"/>
      <c r="N33" s="5"/>
      <c r="Z33" s="6"/>
    </row>
    <row r="34" spans="1:26" x14ac:dyDescent="0.2">
      <c r="A34" s="5"/>
      <c r="M34" s="6"/>
      <c r="N34" s="5"/>
      <c r="Z34" s="6"/>
    </row>
    <row r="35" spans="1:26" x14ac:dyDescent="0.2">
      <c r="A35" s="5"/>
      <c r="M35" s="6"/>
      <c r="N35" s="5"/>
      <c r="Z35" s="6"/>
    </row>
    <row r="36" spans="1:26" x14ac:dyDescent="0.2">
      <c r="A36" s="5"/>
      <c r="M36" s="6"/>
      <c r="N36" s="5"/>
      <c r="Z36" s="6"/>
    </row>
    <row r="37" spans="1:26" x14ac:dyDescent="0.2">
      <c r="A37" s="5"/>
      <c r="M37" s="6"/>
      <c r="N37" s="5"/>
      <c r="Z37" s="6"/>
    </row>
    <row r="38" spans="1:26" x14ac:dyDescent="0.2">
      <c r="A38" s="5"/>
      <c r="M38" s="6"/>
      <c r="N38" s="5"/>
      <c r="Z38" s="6"/>
    </row>
    <row r="39" spans="1:26" x14ac:dyDescent="0.2">
      <c r="A39" s="5"/>
      <c r="M39" s="6"/>
      <c r="N39" s="5"/>
      <c r="Z39" s="6"/>
    </row>
    <row r="40" spans="1:26" x14ac:dyDescent="0.2">
      <c r="A40" s="5"/>
      <c r="M40" s="6"/>
      <c r="N40" s="5"/>
      <c r="Z40" s="6"/>
    </row>
    <row r="41" spans="1:26" x14ac:dyDescent="0.2">
      <c r="A41" s="5"/>
      <c r="M41" s="6"/>
      <c r="N41" s="5"/>
      <c r="Z41" s="6"/>
    </row>
    <row r="42" spans="1:26" x14ac:dyDescent="0.2">
      <c r="A42" s="5"/>
      <c r="M42" s="6"/>
      <c r="N42" s="5"/>
      <c r="Z42" s="6"/>
    </row>
    <row r="43" spans="1:26" x14ac:dyDescent="0.2">
      <c r="A43" s="5"/>
      <c r="M43" s="6"/>
      <c r="N43" s="5"/>
      <c r="Z43" s="6"/>
    </row>
    <row r="44" spans="1:26" x14ac:dyDescent="0.2">
      <c r="A44" s="5"/>
      <c r="M44" s="6"/>
      <c r="N44" s="5"/>
      <c r="Z44" s="6"/>
    </row>
    <row r="45" spans="1:26" x14ac:dyDescent="0.2">
      <c r="A45" s="5"/>
      <c r="M45" s="6"/>
      <c r="N45" s="5"/>
      <c r="Z45" s="6"/>
    </row>
    <row r="46" spans="1:26" x14ac:dyDescent="0.2">
      <c r="A46" s="5"/>
      <c r="M46" s="6"/>
      <c r="N46" s="5"/>
      <c r="Z46" s="6"/>
    </row>
    <row r="47" spans="1:26" x14ac:dyDescent="0.2">
      <c r="A47" s="5"/>
      <c r="M47" s="6"/>
      <c r="N47" s="5"/>
      <c r="Z47" s="6"/>
    </row>
    <row r="48" spans="1:26" x14ac:dyDescent="0.2">
      <c r="A48" s="5"/>
      <c r="M48" s="6"/>
      <c r="N48" s="5"/>
      <c r="Z48" s="6"/>
    </row>
    <row r="49" spans="1:26" x14ac:dyDescent="0.2">
      <c r="A49" s="5"/>
      <c r="M49" s="6"/>
      <c r="N49" s="5"/>
      <c r="Z49" s="6"/>
    </row>
    <row r="50" spans="1:26" x14ac:dyDescent="0.2">
      <c r="A50" s="5"/>
      <c r="M50" s="6"/>
      <c r="N50" s="5"/>
      <c r="Z50" s="6"/>
    </row>
    <row r="51" spans="1:26" x14ac:dyDescent="0.2">
      <c r="A51" s="5"/>
      <c r="M51" s="6"/>
      <c r="N51" s="5"/>
      <c r="Z51" s="6"/>
    </row>
    <row r="52" spans="1:26" x14ac:dyDescent="0.2">
      <c r="A52" s="5"/>
      <c r="M52" s="6"/>
      <c r="N52" s="5"/>
      <c r="Z52" s="6"/>
    </row>
    <row r="53" spans="1:26" x14ac:dyDescent="0.2">
      <c r="A53" s="5"/>
      <c r="M53" s="6"/>
      <c r="N53" s="5"/>
      <c r="Z53" s="6"/>
    </row>
    <row r="54" spans="1:26" x14ac:dyDescent="0.2">
      <c r="A54" s="5"/>
      <c r="M54" s="6"/>
      <c r="N54" s="5"/>
      <c r="Z54" s="6"/>
    </row>
    <row r="55" spans="1:26" x14ac:dyDescent="0.2">
      <c r="A55" s="5"/>
      <c r="M55" s="6"/>
      <c r="N55" s="5"/>
      <c r="Z55" s="6"/>
    </row>
    <row r="56" spans="1:26" x14ac:dyDescent="0.2">
      <c r="A56" s="5"/>
      <c r="M56" s="6"/>
      <c r="N56" s="5"/>
      <c r="Z56" s="6"/>
    </row>
    <row r="57" spans="1:26" x14ac:dyDescent="0.2">
      <c r="A57" s="5"/>
      <c r="M57" s="6"/>
      <c r="N57" s="5"/>
      <c r="Z57" s="6"/>
    </row>
    <row r="58" spans="1:26" x14ac:dyDescent="0.2">
      <c r="A58" s="5"/>
      <c r="M58" s="6"/>
      <c r="N58" s="5"/>
      <c r="Z58" s="6"/>
    </row>
    <row r="59" spans="1:26" ht="13.5" thickBot="1" x14ac:dyDescent="0.25">
      <c r="A59" s="7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9"/>
      <c r="N59" s="7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9"/>
    </row>
  </sheetData>
  <pageMargins left="0.7" right="0.7" top="0.75" bottom="0.75" header="0.3" footer="0.3"/>
  <pageSetup orientation="portrait" r:id="rId1"/>
  <headerFooter>
    <oddFooter>&amp;R&amp;1#&amp;"Arial"&amp;12&amp;KFF0000ST Confidential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"/>
  <sheetViews>
    <sheetView workbookViewId="0">
      <selection activeCell="I12" sqref="I12"/>
    </sheetView>
  </sheetViews>
  <sheetFormatPr defaultRowHeight="12.75" x14ac:dyDescent="0.2"/>
  <cols>
    <col min="1" max="1" width="12.28515625" bestFit="1" customWidth="1"/>
    <col min="2" max="2" width="13.42578125" bestFit="1" customWidth="1"/>
    <col min="3" max="3" width="21.7109375" bestFit="1" customWidth="1"/>
    <col min="4" max="4" width="18.5703125" bestFit="1" customWidth="1"/>
  </cols>
  <sheetData>
    <row r="1" spans="1:5" x14ac:dyDescent="0.2">
      <c r="A1" s="12" t="s">
        <v>105</v>
      </c>
      <c r="B1" s="12" t="s">
        <v>106</v>
      </c>
      <c r="C1" s="12" t="s">
        <v>111</v>
      </c>
      <c r="D1" s="12" t="s">
        <v>126</v>
      </c>
      <c r="E1" s="12" t="s">
        <v>126</v>
      </c>
    </row>
    <row r="2" spans="1:5" x14ac:dyDescent="0.2">
      <c r="A2" s="13" t="s">
        <v>133</v>
      </c>
      <c r="B2" s="10" t="s">
        <v>128</v>
      </c>
      <c r="C2" t="s">
        <v>129</v>
      </c>
      <c r="D2" t="s">
        <v>130</v>
      </c>
      <c r="E2">
        <v>1</v>
      </c>
    </row>
    <row r="3" spans="1:5" x14ac:dyDescent="0.2">
      <c r="A3" s="11" t="s">
        <v>20</v>
      </c>
      <c r="B3" s="10" t="s">
        <v>69</v>
      </c>
      <c r="C3" s="10" t="s">
        <v>112</v>
      </c>
      <c r="D3" t="s">
        <v>127</v>
      </c>
      <c r="E3" s="14">
        <v>0.5</v>
      </c>
    </row>
    <row r="4" spans="1:5" x14ac:dyDescent="0.2">
      <c r="A4" s="13" t="s">
        <v>134</v>
      </c>
      <c r="C4" s="10" t="s">
        <v>113</v>
      </c>
    </row>
  </sheetData>
  <pageMargins left="0.7" right="0.7" top="0.75" bottom="0.75" header="0.3" footer="0.3"/>
  <pageSetup orientation="portrait" r:id="rId1"/>
  <headerFooter>
    <oddFooter>&amp;R&amp;1#&amp;"Arial"&amp;12&amp;KFF0000ST 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  <headerFooter>
    <oddFooter>&amp;R&amp;1#&amp;"Arial"&amp;12&amp;KFF0000ST Confidential</oddFooter>
  </headerFooter>
  <customProperties>
    <customPr name="DCFIdentifier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"/>
  <sheetViews>
    <sheetView workbookViewId="0"/>
  </sheetViews>
  <sheetFormatPr defaultRowHeight="12.75" x14ac:dyDescent="0.2"/>
  <sheetData>
    <row r="1" spans="1:7" x14ac:dyDescent="0.2">
      <c r="A1" t="s">
        <v>21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  <c r="G1" t="s">
        <v>27</v>
      </c>
    </row>
    <row r="2" spans="1:7" x14ac:dyDescent="0.2">
      <c r="A2" t="s">
        <v>29</v>
      </c>
      <c r="B2" t="s">
        <v>30</v>
      </c>
      <c r="C2" t="s">
        <v>31</v>
      </c>
      <c r="D2" t="s">
        <v>32</v>
      </c>
      <c r="E2" t="s">
        <v>33</v>
      </c>
      <c r="F2">
        <v>10</v>
      </c>
      <c r="G2" t="s">
        <v>34</v>
      </c>
    </row>
    <row r="3" spans="1:7" x14ac:dyDescent="0.2">
      <c r="A3" t="s">
        <v>61</v>
      </c>
      <c r="B3" t="s">
        <v>62</v>
      </c>
      <c r="C3" t="s">
        <v>63</v>
      </c>
      <c r="D3" t="s">
        <v>64</v>
      </c>
      <c r="E3" t="s">
        <v>65</v>
      </c>
      <c r="F3">
        <v>20</v>
      </c>
      <c r="G3" t="s">
        <v>66</v>
      </c>
    </row>
    <row r="4" spans="1:7" x14ac:dyDescent="0.2">
      <c r="A4" t="s">
        <v>80</v>
      </c>
      <c r="B4" t="s">
        <v>81</v>
      </c>
      <c r="C4" t="s">
        <v>82</v>
      </c>
      <c r="D4" t="s">
        <v>83</v>
      </c>
      <c r="E4" t="s">
        <v>84</v>
      </c>
      <c r="F4">
        <v>23</v>
      </c>
      <c r="G4" t="s">
        <v>85</v>
      </c>
    </row>
  </sheetData>
  <phoneticPr fontId="5" type="noConversion"/>
  <pageMargins left="0.7" right="0.7" top="0.75" bottom="0.75" header="0.3" footer="0.3"/>
  <pageSetup paperSize="9" orientation="portrait" r:id="rId1"/>
  <headerFooter>
    <oddFooter>&amp;R&amp;1#&amp;"Arial"&amp;12&amp;KFF0000ST Confidential</oddFooter>
  </headerFooter>
  <customProperties>
    <customPr name="ChangeNameIdentifier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PCB Manufacturing Specification</vt:lpstr>
      <vt:lpstr>Impedance Calculation</vt:lpstr>
      <vt:lpstr>Choices</vt:lpstr>
      <vt:lpstr>Classified as UnClassified</vt:lpstr>
      <vt:lpstr>'PCB Manufacturing Specification'!Print_Area</vt:lpstr>
      <vt:lpstr>silkscreen</vt:lpstr>
      <vt:lpstr>Solder_resist</vt:lpstr>
    </vt:vector>
  </TitlesOfParts>
  <Company>STMicroelectronics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Evans</dc:creator>
  <cp:lastModifiedBy>Guillaume GUITTONNEAU</cp:lastModifiedBy>
  <cp:lastPrinted>2018-03-22T16:19:33Z</cp:lastPrinted>
  <dcterms:created xsi:type="dcterms:W3CDTF">2010-07-20T15:10:33Z</dcterms:created>
  <dcterms:modified xsi:type="dcterms:W3CDTF">2023-12-05T14:37:24Z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4d79c82-e2ed-4723-9274-466bd8d27ffc_Enabled">
    <vt:lpwstr>true</vt:lpwstr>
  </property>
  <property fmtid="{D5CDD505-2E9C-101B-9397-08002B2CF9AE}" pid="3" name="MSIP_Label_a4d79c82-e2ed-4723-9274-466bd8d27ffc_SetDate">
    <vt:lpwstr>2023-12-05T14:37:24Z</vt:lpwstr>
  </property>
  <property fmtid="{D5CDD505-2E9C-101B-9397-08002B2CF9AE}" pid="4" name="MSIP_Label_a4d79c82-e2ed-4723-9274-466bd8d27ffc_Method">
    <vt:lpwstr>Privileged</vt:lpwstr>
  </property>
  <property fmtid="{D5CDD505-2E9C-101B-9397-08002B2CF9AE}" pid="5" name="MSIP_Label_a4d79c82-e2ed-4723-9274-466bd8d27ffc_Name">
    <vt:lpwstr>a4d79c82-e2ed-4723-9274-466bd8d27ffc</vt:lpwstr>
  </property>
  <property fmtid="{D5CDD505-2E9C-101B-9397-08002B2CF9AE}" pid="6" name="MSIP_Label_a4d79c82-e2ed-4723-9274-466bd8d27ffc_SiteId">
    <vt:lpwstr>75e027c9-20d5-47d5-b82f-77d7cd041e8f</vt:lpwstr>
  </property>
  <property fmtid="{D5CDD505-2E9C-101B-9397-08002B2CF9AE}" pid="7" name="MSIP_Label_a4d79c82-e2ed-4723-9274-466bd8d27ffc_ActionId">
    <vt:lpwstr>d4159952-e4b4-40a8-b706-b854fb9dbaae</vt:lpwstr>
  </property>
  <property fmtid="{D5CDD505-2E9C-101B-9397-08002B2CF9AE}" pid="8" name="MSIP_Label_a4d79c82-e2ed-4723-9274-466bd8d27ffc_ContentBits">
    <vt:lpwstr>2</vt:lpwstr>
  </property>
</Properties>
</file>